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90" activeTab="0"/>
  </bookViews>
  <sheets>
    <sheet name="挑戦編 " sheetId="1" r:id="rId1"/>
  </sheets>
  <definedNames>
    <definedName name="_xlnm.Print_Area" localSheetId="0">'挑戦編 '!$A$1:$T$147</definedName>
  </definedNames>
  <calcPr fullCalcOnLoad="1"/>
</workbook>
</file>

<file path=xl/comments1.xml><?xml version="1.0" encoding="utf-8"?>
<comments xmlns="http://schemas.openxmlformats.org/spreadsheetml/2006/main">
  <authors>
    <author>hada yuko</author>
  </authors>
  <commentList>
    <comment ref="Q25" authorId="0">
      <text>
        <r>
          <rPr>
            <b/>
            <sz val="11"/>
            <rFont val="Meiryo UI"/>
            <family val="3"/>
          </rPr>
          <t>補足説明：
＜趣旨＞</t>
        </r>
        <r>
          <rPr>
            <sz val="10"/>
            <rFont val="Meiryo UI"/>
            <family val="3"/>
          </rPr>
          <t xml:space="preserve">
「働き方改革」を進めるためには，まず，経営トップが改革の方針について定義し，従業員 に対し，メッセージを発信し，経営課題としての認識を全社的に共有することが非常に重要です。
そのため，「働き方改革」に関する方針の明確化（明示）状況について，確認するものです。</t>
        </r>
        <r>
          <rPr>
            <b/>
            <sz val="11"/>
            <rFont val="Meiryo UI"/>
            <family val="3"/>
          </rPr>
          <t xml:space="preserve">
＜ポイント＞
</t>
        </r>
        <r>
          <rPr>
            <sz val="10"/>
            <rFont val="Meiryo UI"/>
            <family val="3"/>
          </rPr>
          <t>原則として，方針を明確にした社内文書やイントラネットの掲示板，ホームページ等への掲載（明示）をもって，明確であるとみなします。基本，文章化されていることが必要です。</t>
        </r>
        <r>
          <rPr>
            <b/>
            <sz val="11"/>
            <rFont val="Meiryo UI"/>
            <family val="3"/>
          </rPr>
          <t xml:space="preserve">
</t>
        </r>
        <r>
          <rPr>
            <sz val="10"/>
            <rFont val="Meiryo UI"/>
            <family val="3"/>
          </rPr>
          <t>また，ここでいう従業員の対象範囲は，正社員，契約社員，パート・アルバイトなど，雇用契約に基づいて働く全ての労働者のことです。</t>
        </r>
      </text>
    </comment>
    <comment ref="Q33" authorId="0">
      <text>
        <r>
          <rPr>
            <b/>
            <sz val="11"/>
            <rFont val="Meiryo UI"/>
            <family val="3"/>
          </rPr>
          <t xml:space="preserve">補足説明：
＜ポイント＞
</t>
        </r>
        <r>
          <rPr>
            <sz val="10"/>
            <rFont val="Meiryo UI"/>
            <family val="3"/>
          </rPr>
          <t>人事労務部署以外の所管でも可とします。
社長自身が「働き方改革」を推進している場合には，「⑶　部署や組織はないが担当者がいる」を選択してください。</t>
        </r>
      </text>
    </comment>
    <comment ref="Q38" authorId="0">
      <text>
        <r>
          <rPr>
            <b/>
            <sz val="11"/>
            <rFont val="Meiryo UI"/>
            <family val="3"/>
          </rPr>
          <t xml:space="preserve">補足説明：
＜ポイント＞
</t>
        </r>
        <r>
          <rPr>
            <sz val="10"/>
            <rFont val="Meiryo UI"/>
            <family val="3"/>
          </rPr>
          <t>自己申告制度とは，従業員に対し，職務に関する（異動）希望や現在の職務での成果を文書で報告させるもののことです。</t>
        </r>
        <r>
          <rPr>
            <b/>
            <sz val="11"/>
            <rFont val="Meiryo UI"/>
            <family val="3"/>
          </rPr>
          <t xml:space="preserve">
</t>
        </r>
      </text>
    </comment>
    <comment ref="Q41" authorId="0">
      <text>
        <r>
          <rPr>
            <b/>
            <sz val="11"/>
            <rFont val="Meiryo UI"/>
            <family val="3"/>
          </rPr>
          <t xml:space="preserve">補足説明：
＜趣旨＞
</t>
        </r>
        <r>
          <rPr>
            <sz val="10"/>
            <rFont val="Meiryo UI"/>
            <family val="3"/>
          </rPr>
          <t>「働き方改革」の推進に当たっては，「経営者の想い」と「従業員の声」を融合し，各企業の特性に応じて，多様で柔軟な働き方や生産性の向上，担い手の確保につながる取組を導入・実践・見直しすることが重要です。
そのため，経営者層と労働組合または労働者の代表との話し合いの場の設置状況を確認するものです。</t>
        </r>
        <r>
          <rPr>
            <b/>
            <sz val="11"/>
            <rFont val="Meiryo UI"/>
            <family val="3"/>
          </rPr>
          <t xml:space="preserve">
＜ポイント＞
</t>
        </r>
        <r>
          <rPr>
            <sz val="10"/>
            <rFont val="Meiryo UI"/>
            <family val="3"/>
          </rPr>
          <t>「話し合いの場」における経営者層の出席者は，原則として，代表取締役や取締役など，会社法に基づく業務執行権を有する者とします。なお，取締役未設置会社については，対内的に会社の業務執行を行い，対外的に会社を代表する者とします。
このため，一般的な上司と従業員との話し合いの場では，不可となります（ただし，上司が経営者層の場合は可とします）。</t>
        </r>
        <r>
          <rPr>
            <b/>
            <sz val="11"/>
            <rFont val="Meiryo UI"/>
            <family val="3"/>
          </rPr>
          <t xml:space="preserve">
</t>
        </r>
      </text>
    </comment>
    <comment ref="Q45" authorId="0">
      <text>
        <r>
          <rPr>
            <b/>
            <sz val="11"/>
            <rFont val="Meiryo UI"/>
            <family val="3"/>
          </rPr>
          <t xml:space="preserve">補足説明：
＜ポイント＞
</t>
        </r>
        <r>
          <rPr>
            <sz val="10"/>
            <rFont val="Meiryo UI"/>
            <family val="3"/>
          </rPr>
          <t>育児・介護休業法で定められている育児中又は介護中の深夜残業の禁止に該当するものは除く。</t>
        </r>
      </text>
    </comment>
    <comment ref="Q46" authorId="0">
      <text>
        <r>
          <rPr>
            <b/>
            <sz val="11"/>
            <rFont val="Meiryo UI"/>
            <family val="3"/>
          </rPr>
          <t xml:space="preserve">補足説明：
＜ポイント＞
</t>
        </r>
        <r>
          <rPr>
            <sz val="10"/>
            <rFont val="Meiryo UI"/>
            <family val="3"/>
          </rPr>
          <t xml:space="preserve">インターバル制度とは，１日の勤務終了後，翌日の出社までの間に休息時間（インターバル）を確保する制度のことです。
休息時間の基準は，１日の休息時間として12時間の確保が健康の観点から望ましいとされていますが，先進企業の事例等を鑑み，9時間以上とします。
</t>
        </r>
      </text>
    </comment>
    <comment ref="Q48" authorId="0">
      <text>
        <r>
          <rPr>
            <b/>
            <sz val="11"/>
            <rFont val="Meiryo UI"/>
            <family val="3"/>
          </rPr>
          <t xml:space="preserve">補足説明：
＜ポイント＞
</t>
        </r>
        <r>
          <rPr>
            <sz val="10"/>
            <rFont val="Meiryo UI"/>
            <family val="3"/>
          </rPr>
          <t>朝方の働き方とは，一般的に始業時間の30分又は１時間の繰り上げ勤務のこととされています。なお，フレックスタイム制度とは異なります。</t>
        </r>
      </text>
    </comment>
    <comment ref="Q54" authorId="0">
      <text>
        <r>
          <rPr>
            <b/>
            <sz val="11"/>
            <rFont val="Meiryo UI"/>
            <family val="3"/>
          </rPr>
          <t xml:space="preserve">補足説明：
＜ポイント＞
</t>
        </r>
        <r>
          <rPr>
            <sz val="10"/>
            <rFont val="Meiryo UI"/>
            <family val="3"/>
          </rPr>
          <t>長期休暇を可能とするような特別休暇とは，労働義務が免除された日（休暇）と土日祝日等を繋ぎ合わせて概ね５日以上の連続休暇となったもののことです。
特別休暇の拡充（法定超）とは，労働基準法に基づく年次有給休暇，育児・介護休業法に基づく育児休業及び介護休業等の法律で付与が義務付けられてる休暇ではなく，会社が従業員に対し，福利厚生の一環として恩恵的に与える任意の休暇のこと。ただし，本休暇を付与する場合には，就業規則等にその旨の定めが必要です。</t>
        </r>
        <r>
          <rPr>
            <b/>
            <sz val="11"/>
            <rFont val="Meiryo UI"/>
            <family val="3"/>
          </rPr>
          <t xml:space="preserve">
</t>
        </r>
      </text>
    </comment>
    <comment ref="Q56" authorId="0">
      <text>
        <r>
          <rPr>
            <b/>
            <sz val="11"/>
            <rFont val="Meiryo UI"/>
            <family val="3"/>
          </rPr>
          <t xml:space="preserve">補足説明：
＜ポイント＞
</t>
        </r>
        <r>
          <rPr>
            <sz val="10"/>
            <rFont val="Meiryo UI"/>
            <family val="3"/>
          </rPr>
          <t>土日祝日等の休日を除き，５営業日以上の連続休暇が設定されたもののことです。</t>
        </r>
        <r>
          <rPr>
            <b/>
            <sz val="11"/>
            <rFont val="Meiryo UI"/>
            <family val="3"/>
          </rPr>
          <t xml:space="preserve">
</t>
        </r>
      </text>
    </comment>
    <comment ref="Q60" authorId="0">
      <text>
        <r>
          <rPr>
            <b/>
            <sz val="11"/>
            <rFont val="Meiryo UI"/>
            <family val="3"/>
          </rPr>
          <t xml:space="preserve">補足説明：
＜ポイント＞
</t>
        </r>
        <r>
          <rPr>
            <sz val="10"/>
            <rFont val="Meiryo UI"/>
            <family val="3"/>
          </rPr>
          <t xml:space="preserve">テレワークとは，パソコンやスマートフォン等のICT（情報通信技術）を活用し，時間や場所を有効に活用できる柔軟な働き方のことです。
テレワーク以外の在宅勤務制度とは， ICTを活用せずに在宅勤務を行う制度のことです。
育児中又は介護中の従業員に限定した制度の場合は除いてください。
</t>
        </r>
      </text>
    </comment>
    <comment ref="Q62" authorId="0">
      <text>
        <r>
          <rPr>
            <b/>
            <sz val="11"/>
            <rFont val="Meiryo UI"/>
            <family val="3"/>
          </rPr>
          <t xml:space="preserve">補足説明：
＜ポイント＞
</t>
        </r>
        <r>
          <rPr>
            <sz val="10"/>
            <rFont val="Meiryo UI"/>
            <family val="3"/>
          </rPr>
          <t>モバイルワークとは，移動中（交通機関の車内など）や顧客先，カフェ等を就業場所とする働き方のことです。</t>
        </r>
        <r>
          <rPr>
            <b/>
            <sz val="11"/>
            <rFont val="Meiryo UI"/>
            <family val="3"/>
          </rPr>
          <t xml:space="preserve">
</t>
        </r>
      </text>
    </comment>
    <comment ref="Q63" authorId="0">
      <text>
        <r>
          <rPr>
            <b/>
            <sz val="11"/>
            <rFont val="Meiryo UI"/>
            <family val="3"/>
          </rPr>
          <t xml:space="preserve">補足説明：
＜ポイント＞
</t>
        </r>
        <r>
          <rPr>
            <sz val="10"/>
            <rFont val="Meiryo UI"/>
            <family val="3"/>
          </rPr>
          <t>施設利用型テレワークとは，パソコンやスマートフォン等のICT（情報通信技術）を活用し，企業が設置したサテライトオフィスや契約したコワーキングスペース等を就業場所する働き方のことです。</t>
        </r>
      </text>
    </comment>
    <comment ref="Q66" authorId="0">
      <text>
        <r>
          <rPr>
            <b/>
            <sz val="11"/>
            <rFont val="Meiryo UI"/>
            <family val="3"/>
          </rPr>
          <t xml:space="preserve">補足説明：
＜ポイント＞
</t>
        </r>
        <r>
          <rPr>
            <sz val="10"/>
            <rFont val="Meiryo UI"/>
            <family val="3"/>
          </rPr>
          <t>あらかじめ定められたパターンから選択できる制度（ただし，1日の所定労働時間は変わらないもの）のことです。</t>
        </r>
        <r>
          <rPr>
            <b/>
            <sz val="11"/>
            <rFont val="Meiryo UI"/>
            <family val="3"/>
          </rPr>
          <t xml:space="preserve">
</t>
        </r>
      </text>
    </comment>
    <comment ref="Q69" authorId="0">
      <text>
        <r>
          <rPr>
            <b/>
            <sz val="11"/>
            <rFont val="Meiryo UI"/>
            <family val="3"/>
          </rPr>
          <t xml:space="preserve">補足説明：
＜ポイント＞
</t>
        </r>
        <r>
          <rPr>
            <sz val="10"/>
            <rFont val="Meiryo UI"/>
            <family val="3"/>
          </rPr>
          <t xml:space="preserve">●育児休業：
育児介護休業法において，原則1歳までであり，1歳6か月まで延長可能とされています。また，保育園等に入所できないなどの場合には，最長2歳まで再延長できるとされています。
●子の看護：
育児介護休業法において，小学校就学の始期に達するまでの子を養育する労働者は，1年に5日（子が2人以上の場合は10日）まで，病気，けがをした子の看護又は子に予防接種，健康診断を受けさせるために，休暇の取得が可能とされています。
●短時間勤務：
育児介護休業法において，3歳に満たない子を養育する労働者に対し，1日の所定労働時間を原則として6時間とする短時間勤務制度を設けなければならないとされています。
</t>
        </r>
        <r>
          <rPr>
            <b/>
            <sz val="11"/>
            <rFont val="Meiryo UI"/>
            <family val="3"/>
          </rPr>
          <t xml:space="preserve">
</t>
        </r>
      </text>
    </comment>
    <comment ref="Q71" authorId="0">
      <text>
        <r>
          <rPr>
            <b/>
            <sz val="11"/>
            <rFont val="Meiryo UI"/>
            <family val="3"/>
          </rPr>
          <t xml:space="preserve">補足説明：
＜ポイント＞
</t>
        </r>
        <r>
          <rPr>
            <sz val="10"/>
            <rFont val="Meiryo UI"/>
            <family val="3"/>
          </rPr>
          <t>育児休業給付金とは，育児休業開始後6か月まで，労働者の賃金月額の67％が支給されるほか，期間中は労働者も事業主も社会保険料が免除になる制度のこと。</t>
        </r>
        <r>
          <rPr>
            <b/>
            <sz val="11"/>
            <rFont val="Meiryo UI"/>
            <family val="3"/>
          </rPr>
          <t xml:space="preserve">
</t>
        </r>
      </text>
    </comment>
    <comment ref="Q77" authorId="0">
      <text>
        <r>
          <rPr>
            <b/>
            <sz val="11"/>
            <rFont val="Meiryo UI"/>
            <family val="3"/>
          </rPr>
          <t xml:space="preserve">補足説明：
＜ポイント＞
</t>
        </r>
        <r>
          <rPr>
            <sz val="10"/>
            <rFont val="Meiryo UI"/>
            <family val="3"/>
          </rPr>
          <t>原則として，育児を理由として退職したときの雇用形態とします。ただし，従来の勤務経験，能力が適切に評価され，正社員として雇用されるものも含むこととします。</t>
        </r>
        <r>
          <rPr>
            <b/>
            <sz val="11"/>
            <rFont val="Meiryo UI"/>
            <family val="3"/>
          </rPr>
          <t xml:space="preserve">
</t>
        </r>
      </text>
    </comment>
    <comment ref="Q81" authorId="0">
      <text>
        <r>
          <rPr>
            <b/>
            <sz val="11"/>
            <rFont val="Meiryo UI"/>
            <family val="3"/>
          </rPr>
          <t xml:space="preserve">補足説明：
＜ポイント＞
</t>
        </r>
        <r>
          <rPr>
            <sz val="10"/>
            <rFont val="Meiryo UI"/>
            <family val="3"/>
          </rPr>
          <t xml:space="preserve">●介護休業：
育児介護休業法において，従業員の家族（配偶者，父母，配偶者の父母，子など）が要介護となったとき，その介護をする従業員が，要介護の家族1人につき93日間まで休業を請求することができるとされています。また，93日以内の範囲で3回までの分割取得もできるとされています。
●介護休暇：
育児介護休業法において，従業員の家族が要介護となったとき，介護休業とは別に，1年につき原則として5日まで休暇を請求することができるとされています。
</t>
        </r>
        <r>
          <rPr>
            <b/>
            <sz val="11"/>
            <rFont val="Meiryo UI"/>
            <family val="3"/>
          </rPr>
          <t xml:space="preserve">
</t>
        </r>
      </text>
    </comment>
    <comment ref="Q83" authorId="0">
      <text>
        <r>
          <rPr>
            <b/>
            <sz val="11"/>
            <rFont val="Meiryo UI"/>
            <family val="3"/>
          </rPr>
          <t xml:space="preserve">補足説明：
＜ポイント＞
</t>
        </r>
        <r>
          <rPr>
            <sz val="10"/>
            <rFont val="Meiryo UI"/>
            <family val="3"/>
          </rPr>
          <t>介護休業給付金とは，要介護状態の同一対象家族について，93日を限度に3回までに限り，賃金月額の67％の介護休業給付金が支給される制度のことです。</t>
        </r>
        <r>
          <rPr>
            <b/>
            <sz val="11"/>
            <rFont val="Meiryo UI"/>
            <family val="3"/>
          </rPr>
          <t xml:space="preserve">
</t>
        </r>
      </text>
    </comment>
    <comment ref="Q97" authorId="0">
      <text>
        <r>
          <rPr>
            <b/>
            <sz val="11"/>
            <rFont val="Meiryo UI"/>
            <family val="3"/>
          </rPr>
          <t>補足説明：
＜事例＞</t>
        </r>
        <r>
          <rPr>
            <sz val="10"/>
            <rFont val="Meiryo UI"/>
            <family val="3"/>
          </rPr>
          <t xml:space="preserve">
・採用時の雇用管理区分にもかかわらず，活躍に向けたコース別雇用管理の見直し（コース区分の廃止，再編等）
・女性一般職等の職務範囲の拡大，昇進の上限の見直し，処遇改善
 非正規から正社員への転換制度
 育児・介護・配偶者の転勤等を理由とする退職者に対する再雇用制度
 管理職に占める女性労働者の割合に関する目標設定
など
</t>
        </r>
      </text>
    </comment>
    <comment ref="Q98" authorId="0">
      <text>
        <r>
          <rPr>
            <b/>
            <sz val="11"/>
            <rFont val="Meiryo UI"/>
            <family val="3"/>
          </rPr>
          <t>補足説明：
＜事例＞</t>
        </r>
        <r>
          <rPr>
            <sz val="10"/>
            <rFont val="Meiryo UI"/>
            <family val="3"/>
          </rPr>
          <t xml:space="preserve">
 従来の男性中心の職場への女性の配置拡大や多様な職務経験の付与
 女性社員へのメンターの設置
 育児休業・短時間勤務等の利用の有無にかかわらない公平な評価制度
など
</t>
        </r>
        <r>
          <rPr>
            <b/>
            <sz val="11"/>
            <rFont val="Meiryo UI"/>
            <family val="3"/>
          </rPr>
          <t xml:space="preserve">
</t>
        </r>
      </text>
    </comment>
    <comment ref="Q111" authorId="0">
      <text>
        <r>
          <rPr>
            <b/>
            <sz val="11"/>
            <rFont val="Meiryo UI"/>
            <family val="3"/>
          </rPr>
          <t xml:space="preserve">補足説明：
＜ポイント＞
</t>
        </r>
        <r>
          <rPr>
            <sz val="10"/>
            <rFont val="Meiryo UI"/>
            <family val="3"/>
          </rPr>
          <t>●労働時間：
障害者雇用給付金制度において，週所定労働時間は30時間以上（短時間労働者の場合20時間以上30時間未満）とされています。
●勤務日数：
労働基準法において，少なくとも毎週１日の休日か，４週間を通じて４日以上の休日を与える必要があるとされています。</t>
        </r>
        <r>
          <rPr>
            <b/>
            <sz val="11"/>
            <rFont val="Meiryo UI"/>
            <family val="3"/>
          </rPr>
          <t xml:space="preserve">
</t>
        </r>
        <r>
          <rPr>
            <sz val="10"/>
            <rFont val="Meiryo UI"/>
            <family val="3"/>
          </rPr>
          <t xml:space="preserve">
</t>
        </r>
      </text>
    </comment>
    <comment ref="Q123" authorId="0">
      <text>
        <r>
          <rPr>
            <b/>
            <sz val="11"/>
            <rFont val="Meiryo UI"/>
            <family val="3"/>
          </rPr>
          <t>補足説明：
＜ポイント＞</t>
        </r>
        <r>
          <rPr>
            <sz val="10"/>
            <rFont val="Meiryo UI"/>
            <family val="3"/>
          </rPr>
          <t xml:space="preserve">
地域活動等とは，原則として，自治会や町内会，消防団，水防団，少年スポーツ団のほか，地域性・公共性の高いお祭り主催団体等の地域活動団体へ参加するもの（個人や家族，友人のみによる活動を除く。）のことです。</t>
        </r>
      </text>
    </comment>
    <comment ref="Q126" authorId="0">
      <text>
        <r>
          <rPr>
            <b/>
            <sz val="11"/>
            <rFont val="Meiryo UI"/>
            <family val="3"/>
          </rPr>
          <t>補足説明：
＜ポイント＞</t>
        </r>
        <r>
          <rPr>
            <sz val="10"/>
            <rFont val="Meiryo UI"/>
            <family val="3"/>
          </rPr>
          <t xml:space="preserve">
文化活動等とは，茶道や華道，香道サークルのほか，交響楽団や吹奏楽団，絵画サークル等の文化活動団体へ参加する（個人や家族，友人のみによる活動を除く。）ものとします。</t>
        </r>
        <r>
          <rPr>
            <b/>
            <sz val="11"/>
            <rFont val="Meiryo UI"/>
            <family val="3"/>
          </rPr>
          <t xml:space="preserve">
</t>
        </r>
      </text>
    </comment>
    <comment ref="Q129" authorId="0">
      <text>
        <r>
          <rPr>
            <b/>
            <sz val="11"/>
            <rFont val="Meiryo UI"/>
            <family val="3"/>
          </rPr>
          <t xml:space="preserve">補足説明：
＜ポイント＞
</t>
        </r>
        <r>
          <rPr>
            <sz val="10"/>
            <rFont val="Meiryo UI"/>
            <family val="3"/>
          </rPr>
          <t>大学や大学院等とは，大学，大学院，短期大学，高等専門学校等の高等教育機関のことです。</t>
        </r>
        <r>
          <rPr>
            <b/>
            <sz val="11"/>
            <rFont val="Meiryo UI"/>
            <family val="3"/>
          </rPr>
          <t xml:space="preserve">
</t>
        </r>
      </text>
    </comment>
    <comment ref="Q29" authorId="0">
      <text>
        <r>
          <rPr>
            <b/>
            <sz val="11"/>
            <rFont val="Meiryo UI"/>
            <family val="3"/>
          </rPr>
          <t>補足説明：
＜趣旨＞</t>
        </r>
        <r>
          <rPr>
            <sz val="11"/>
            <rFont val="Meiryo UI"/>
            <family val="3"/>
          </rPr>
          <t xml:space="preserve">
</t>
        </r>
        <r>
          <rPr>
            <sz val="10"/>
            <rFont val="Meiryo UI"/>
            <family val="3"/>
          </rPr>
          <t>「働き方改革」を自立的な取組として定着させ，成果に結びつけるためには，方針に沿って具体的な目標を設定し，PDCAサイクルを回すことが重要です。
そのため，「働き方改革」の推進における具体的な目標の設定状況を確認するものです。</t>
        </r>
        <r>
          <rPr>
            <b/>
            <sz val="11"/>
            <rFont val="Meiryo UI"/>
            <family val="3"/>
          </rPr>
          <t xml:space="preserve">
＜ポイント＞
</t>
        </r>
        <r>
          <rPr>
            <sz val="10"/>
            <rFont val="Meiryo UI"/>
            <family val="3"/>
          </rPr>
          <t>「働き方改革」の推進における具体的な目標については，社外に発表している必要はありませんが，社内では文章で明示している必要があります。</t>
        </r>
        <r>
          <rPr>
            <b/>
            <sz val="11"/>
            <rFont val="Meiryo UI"/>
            <family val="3"/>
          </rPr>
          <t xml:space="preserve">
</t>
        </r>
      </text>
    </comment>
    <comment ref="Q34" authorId="0">
      <text>
        <r>
          <rPr>
            <b/>
            <sz val="11"/>
            <rFont val="Meiryo UI"/>
            <family val="3"/>
          </rPr>
          <t xml:space="preserve">補足説明：
＜ポイント＞
</t>
        </r>
        <r>
          <rPr>
            <sz val="10"/>
            <rFont val="Meiryo UI"/>
            <family val="3"/>
          </rPr>
          <t>原則として，プロジェクトチームなど，全社を対象としているものとします。
社長自身が「働き方改革」を推進している場合には，「⑶　部署や組織はないが担当者がいる」を選択してください。</t>
        </r>
      </text>
    </comment>
    <comment ref="Q35" authorId="0">
      <text>
        <r>
          <rPr>
            <b/>
            <sz val="11"/>
            <rFont val="Meiryo UI"/>
            <family val="3"/>
          </rPr>
          <t xml:space="preserve">補足説明：
＜ポイント＞
</t>
        </r>
        <r>
          <rPr>
            <sz val="10"/>
            <rFont val="Meiryo UI"/>
            <family val="3"/>
          </rPr>
          <t>社長自身が「働き方改革」を推進している場合には，「⑶　部署や組織は無いが担当者がいる」を選択してください。</t>
        </r>
      </text>
    </comment>
    <comment ref="G45" authorId="0">
      <text>
        <r>
          <rPr>
            <b/>
            <sz val="11"/>
            <rFont val="Meiryo UI"/>
            <family val="3"/>
          </rPr>
          <t xml:space="preserve">補足説明：
＜趣旨＞
</t>
        </r>
        <r>
          <rPr>
            <sz val="10"/>
            <rFont val="Meiryo UI"/>
            <family val="3"/>
          </rPr>
          <t>残業時間の上限規制（罰則付き）をはじめ，長時間労働の是正については，働き方改革関連法の大きな柱に掲げられるなど，働き方改革の推進に当たって，極めて重要な取組の一つです。
そのため，長時間労働を削減するための制度の整備状況を確認するものです。</t>
        </r>
        <r>
          <rPr>
            <b/>
            <sz val="11"/>
            <rFont val="Meiryo UI"/>
            <family val="3"/>
          </rPr>
          <t xml:space="preserve">
</t>
        </r>
        <r>
          <rPr>
            <sz val="10"/>
            <rFont val="Meiryo UI"/>
            <family val="3"/>
          </rPr>
          <t>ここでの長時間労働とは，法定基準の月45時間，年360時間以上とします。ただし，自動車運転業務，建設業務，医師など，適用猶予・除外の業務として国が定めるものは，国の基準に準じます。</t>
        </r>
      </text>
    </comment>
    <comment ref="Q61" authorId="0">
      <text>
        <r>
          <rPr>
            <b/>
            <sz val="11"/>
            <rFont val="Meiryo UI"/>
            <family val="3"/>
          </rPr>
          <t xml:space="preserve">補足説明：
＜ポイント＞
</t>
        </r>
        <r>
          <rPr>
            <sz val="10"/>
            <rFont val="Meiryo UI"/>
            <family val="3"/>
          </rPr>
          <t xml:space="preserve">自宅利用型テレワークとは，パソコンやスマートフォン等のICT（情報通信技術）を活用し，自宅で勤務する働き方のことです。
</t>
        </r>
        <r>
          <rPr>
            <b/>
            <sz val="11"/>
            <rFont val="Meiryo UI"/>
            <family val="3"/>
          </rPr>
          <t xml:space="preserve">
</t>
        </r>
        <r>
          <rPr>
            <sz val="10"/>
            <rFont val="Meiryo UI"/>
            <family val="3"/>
          </rPr>
          <t>育児中又は介護中の従業員に限定した制度の場合は除いてください。</t>
        </r>
      </text>
    </comment>
    <comment ref="Q64" authorId="0">
      <text>
        <r>
          <rPr>
            <b/>
            <sz val="11"/>
            <rFont val="Meiryo UI"/>
            <family val="3"/>
          </rPr>
          <t xml:space="preserve">補足説明：
＜ポイント＞
</t>
        </r>
        <r>
          <rPr>
            <sz val="10"/>
            <rFont val="Meiryo UI"/>
            <family val="3"/>
          </rPr>
          <t>育児中又は介護中の従業員に限定した制度の場合は除いてください。</t>
        </r>
      </text>
    </comment>
    <comment ref="Q65" authorId="0">
      <text>
        <r>
          <rPr>
            <b/>
            <sz val="11"/>
            <rFont val="Meiryo UI"/>
            <family val="3"/>
          </rPr>
          <t xml:space="preserve">補足説明：
＜ポイント＞
</t>
        </r>
        <r>
          <rPr>
            <sz val="10"/>
            <rFont val="Meiryo UI"/>
            <family val="3"/>
          </rPr>
          <t xml:space="preserve">フレックスタイムとは，始業・終業時刻の決定を労働者の自主的選択に委ねたうえで，清算期間内（平成31年4月より，１か月から3か月に拡充されます。）に振り替えるもののことです。
</t>
        </r>
        <r>
          <rPr>
            <b/>
            <sz val="11"/>
            <rFont val="Meiryo UI"/>
            <family val="3"/>
          </rPr>
          <t xml:space="preserve">
</t>
        </r>
        <r>
          <rPr>
            <sz val="10"/>
            <rFont val="Meiryo UI"/>
            <family val="3"/>
          </rPr>
          <t>育児中又は介護中の従業員に限定した制度の場合は除いてください。</t>
        </r>
      </text>
    </comment>
    <comment ref="G100" authorId="0">
      <text>
        <r>
          <rPr>
            <b/>
            <sz val="11"/>
            <rFont val="Meiryo UI"/>
            <family val="3"/>
          </rPr>
          <t xml:space="preserve">補足説明：
＜趣旨＞
</t>
        </r>
        <r>
          <rPr>
            <sz val="10"/>
            <rFont val="Meiryo UI"/>
            <family val="3"/>
          </rPr>
          <t xml:space="preserve">非正規雇用労働者は，正規雇用労働者と比べ，雇用が不安定，賃金が低い，能力開発の機会が少ないといった課題があります。
少子高齢化の進行による労働力人口の減少が見込まれる中，企業の持続的成長を進めていくためには，雇用情勢が着実に改善しているこのタイミングをとらえ，各企業の就業実態を勘案しながら，非正規雇用労働者の希望や意欲・能力に応じた正社員転換・待遇改善を推進することが重要です。
そのため，非正規雇用の従業員の処遇改善等を推進するための制度の整備状況を確認するものです。
</t>
        </r>
      </text>
    </comment>
    <comment ref="Q102" authorId="0">
      <text>
        <r>
          <rPr>
            <b/>
            <sz val="11"/>
            <rFont val="Meiryo UI"/>
            <family val="3"/>
          </rPr>
          <t xml:space="preserve">補足説明：
</t>
        </r>
        <r>
          <rPr>
            <sz val="10"/>
            <rFont val="Meiryo UI"/>
            <family val="3"/>
          </rPr>
          <t xml:space="preserve">労働基準法で定められている年次有給休暇の付与日数については，京の企業「働き方改革」自己診断制度使用マニュアル又は厚生労働省等のホームページをご参照ください
</t>
        </r>
        <r>
          <rPr>
            <b/>
            <sz val="11"/>
            <rFont val="Meiryo UI"/>
            <family val="3"/>
          </rPr>
          <t xml:space="preserve">
</t>
        </r>
      </text>
    </comment>
    <comment ref="G104" authorId="0">
      <text>
        <r>
          <rPr>
            <b/>
            <sz val="11"/>
            <rFont val="Meiryo UI"/>
            <family val="3"/>
          </rPr>
          <t>補足説明：
＜趣旨＞</t>
        </r>
        <r>
          <rPr>
            <sz val="10"/>
            <rFont val="Meiryo UI"/>
            <family val="3"/>
          </rPr>
          <t xml:space="preserve">
高齢者雇用安定法において，事業者には，「60歳未満定年の禁止」や「65歳までの高年齢者雇用確保措置」等が義務付けられています。
そのため，「勤務時間等の弾力化」や「作業施設の改善」，「高齢者の職域拡大や職業能力の開発・向上」など，高齢者の活躍を推進するための制度の整備状況を確認するものです。
</t>
        </r>
        <r>
          <rPr>
            <b/>
            <sz val="11"/>
            <rFont val="Meiryo UI"/>
            <family val="3"/>
          </rPr>
          <t xml:space="preserve">
＜ポイント＞</t>
        </r>
        <r>
          <rPr>
            <sz val="10"/>
            <rFont val="Meiryo UI"/>
            <family val="3"/>
          </rPr>
          <t xml:space="preserve">
高齢者とは，この場合，65歳以上の人のことです。</t>
        </r>
      </text>
    </comment>
    <comment ref="G33" authorId="0">
      <text>
        <r>
          <rPr>
            <b/>
            <sz val="11"/>
            <rFont val="Meiryo UI"/>
            <family val="3"/>
          </rPr>
          <t xml:space="preserve">補足説明：
＜趣旨＞
</t>
        </r>
        <r>
          <rPr>
            <sz val="10"/>
            <rFont val="Meiryo UI"/>
            <family val="3"/>
          </rPr>
          <t>明確化された働き方改革に関する方針を推進するためには，自社内で推進するための組織体制を構築することや担当部署・担当者など責任者を明確にすることが重要です。
そのため，「働き方改革」を推進する部署または担当者の設置状況を確認するものです。</t>
        </r>
        <r>
          <rPr>
            <b/>
            <sz val="11"/>
            <rFont val="Meiryo UI"/>
            <family val="3"/>
          </rPr>
          <t xml:space="preserve">
</t>
        </r>
      </text>
    </comment>
    <comment ref="G36" authorId="0">
      <text>
        <r>
          <rPr>
            <b/>
            <sz val="11"/>
            <rFont val="Meiryo UI"/>
            <family val="3"/>
          </rPr>
          <t xml:space="preserve">補足説明：
＜趣旨＞
</t>
        </r>
        <r>
          <rPr>
            <sz val="10"/>
            <rFont val="Meiryo UI"/>
            <family val="3"/>
          </rPr>
          <t>「働き方改革」の推進に当たっては，「従業員の声」を踏まえ，各企業の特性に応じて，多様で柔軟な働き方や生産性の向上等の取組を導入・実践・見直しすることが重要です。
そのため，従業員の意見を把握する制度の整備状況を確認するものです。</t>
        </r>
        <r>
          <rPr>
            <b/>
            <sz val="11"/>
            <rFont val="Meiryo UI"/>
            <family val="3"/>
          </rPr>
          <t xml:space="preserve">
</t>
        </r>
      </text>
    </comment>
    <comment ref="G51" authorId="0">
      <text>
        <r>
          <rPr>
            <b/>
            <sz val="11"/>
            <rFont val="Meiryo UI"/>
            <family val="3"/>
          </rPr>
          <t xml:space="preserve">補足説明：
＜趣旨＞
</t>
        </r>
        <r>
          <rPr>
            <sz val="10"/>
            <rFont val="Meiryo UI"/>
            <family val="3"/>
          </rPr>
          <t>年次有休休暇の確実な取得（罰則付き）をはじめ，長時間労働の是正については，働き方改革関連法の大きな柱に掲げられるなど，働き方改革の推進に当たって，極めて重要な取組の一つです。
そのため，休暇の取得を促進するための制度の整備状況を確認するものです。</t>
        </r>
        <r>
          <rPr>
            <b/>
            <sz val="11"/>
            <rFont val="Meiryo UI"/>
            <family val="3"/>
          </rPr>
          <t xml:space="preserve">
</t>
        </r>
      </text>
    </comment>
    <comment ref="G60" authorId="0">
      <text>
        <r>
          <rPr>
            <b/>
            <sz val="11"/>
            <rFont val="Meiryo UI"/>
            <family val="3"/>
          </rPr>
          <t>補足説明：
＜趣旨＞</t>
        </r>
        <r>
          <rPr>
            <sz val="10"/>
            <rFont val="Meiryo UI"/>
            <family val="3"/>
          </rPr>
          <t xml:space="preserve">
テレワークをはじめ，多様で柔軟な働き方は，「従業員の離職防止」や「遠隔地人材の雇用」，「災害時の事業継続」など，多くのメリットをもたらすものであるため，育児・介護等を行う一部の従業員のみに対する福利厚生策ではなく，会社全体の働き方を改革するための施策の重要な一つとして期待されています。
そのため，場所や時間について，多様な働き方を実現するための制度の整備状況を確認するものです。
</t>
        </r>
      </text>
    </comment>
    <comment ref="G69" authorId="0">
      <text>
        <r>
          <rPr>
            <b/>
            <sz val="11"/>
            <rFont val="Meiryo UI"/>
            <family val="3"/>
          </rPr>
          <t>補足説明：
＜趣旨＞</t>
        </r>
        <r>
          <rPr>
            <sz val="10"/>
            <rFont val="Meiryo UI"/>
            <family val="3"/>
          </rPr>
          <t xml:space="preserve">
育児をしながら働く男女労働者が，育児休業等を取得しやすい職場環境づくりを進めるため，平成２９年１０月からスタートした育児・介護休業法を超える制度について確認するものです。</t>
        </r>
      </text>
    </comment>
    <comment ref="G81" authorId="0">
      <text>
        <r>
          <rPr>
            <b/>
            <sz val="11"/>
            <rFont val="Meiryo UI"/>
            <family val="3"/>
          </rPr>
          <t>補足説明：
＜趣旨＞</t>
        </r>
        <r>
          <rPr>
            <sz val="10"/>
            <rFont val="Meiryo UI"/>
            <family val="3"/>
          </rPr>
          <t xml:space="preserve">
介護をしながら働く男女労働者が，介護休業等を取得しやすい職場環境づくりを進めるため，平成２９年１０月からスタートした育児・介護休業法を超える制度について確認するものです。</t>
        </r>
      </text>
    </comment>
    <comment ref="G91" authorId="0">
      <text>
        <r>
          <rPr>
            <b/>
            <sz val="11"/>
            <rFont val="Meiryo UI"/>
            <family val="3"/>
          </rPr>
          <t xml:space="preserve">補足説明：
＜趣旨＞
</t>
        </r>
        <r>
          <rPr>
            <sz val="10"/>
            <rFont val="Meiryo UI"/>
            <family val="3"/>
          </rPr>
          <t xml:space="preserve">労働者の健康確保はもとより，継続的な担い手の確保，労働者の安心感やモチベーションの向上による人材の定着・生産性の向上，健康経営の実現，多様な人材の活用による組織や事業の活性化等の観点から，意義のある取組です。
そのため，治療と仕事の両立を支援するための制度の整備状況を確認するものです。
</t>
        </r>
      </text>
    </comment>
    <comment ref="G95" authorId="0">
      <text>
        <r>
          <rPr>
            <b/>
            <sz val="11"/>
            <rFont val="Meiryo UI"/>
            <family val="3"/>
          </rPr>
          <t xml:space="preserve">補足説明：
＜趣旨＞
</t>
        </r>
        <r>
          <rPr>
            <sz val="10"/>
            <rFont val="Meiryo UI"/>
            <family val="3"/>
          </rPr>
          <t>女性活躍推進法において，「自社の女性の活躍に関する状況把握，課題分析」や「行動計画の策定，社内周知，公表」，「都道府県労働局への届出」，「情報公開」が義務（常時雇用する労働者が300人以下の事業主は努力義務）づけられるなど，女性の活躍推進は重要な取組です。
そのため，女性の活躍を推進するための制度の整備状況を確認するものです。</t>
        </r>
        <r>
          <rPr>
            <b/>
            <sz val="11"/>
            <rFont val="Meiryo UI"/>
            <family val="3"/>
          </rPr>
          <t xml:space="preserve">
</t>
        </r>
      </text>
    </comment>
    <comment ref="G111" authorId="0">
      <text>
        <r>
          <rPr>
            <b/>
            <sz val="11"/>
            <rFont val="Meiryo UI"/>
            <family val="3"/>
          </rPr>
          <t>補足説明：
＜趣旨＞</t>
        </r>
        <r>
          <rPr>
            <sz val="10"/>
            <rFont val="Meiryo UI"/>
            <family val="3"/>
          </rPr>
          <t xml:space="preserve">
障害者の雇用により，共生社会の実現や労働力の確保，生産性の向上が期待されます。また，障害者雇用促進法において，障害者雇用率制度や障害者雇用納付金制度等が義務付けられています。
そのため，障害者の活躍を推進するための制度の整備状況を確認するものです。
</t>
        </r>
        <r>
          <rPr>
            <b/>
            <sz val="11"/>
            <rFont val="Meiryo UI"/>
            <family val="3"/>
          </rPr>
          <t xml:space="preserve">＜ポイント＞
</t>
        </r>
        <r>
          <rPr>
            <sz val="10"/>
            <rFont val="Meiryo UI"/>
            <family val="3"/>
          </rPr>
          <t>障害者とは，障害者雇用促進法第２条の規定に基づき，身体障害 ，知的障害 ，精神障害 （発達障害を含む），その他心身の機能に障害があるため，長期にわたり，職業生活に相当の制限を受け，又は職業生活を営むことが著しく困難な者のことです。</t>
        </r>
      </text>
    </comment>
    <comment ref="G117" authorId="0">
      <text>
        <r>
          <rPr>
            <b/>
            <sz val="11"/>
            <rFont val="Meiryo UI"/>
            <family val="3"/>
          </rPr>
          <t>補足説明：
＜趣旨＞</t>
        </r>
        <r>
          <rPr>
            <sz val="10"/>
            <rFont val="Meiryo UI"/>
            <family val="3"/>
          </rPr>
          <t xml:space="preserve">
「雇用管理の改善に係る措置 」や「職業能力開発及び向上に係る措置 」など，事業主が青少年の職場への定着促進のために講じるべき措置等が，若年雇用促進法（「青少年の雇用の促進等に関する法律」の略称）に基づく指針として定められています。
そのため，若年者の活躍を推進するための制度の整備状況を確認するものです。
</t>
        </r>
        <r>
          <rPr>
            <b/>
            <sz val="11"/>
            <rFont val="Meiryo UI"/>
            <family val="3"/>
          </rPr>
          <t xml:space="preserve">
＜ポイント＞
</t>
        </r>
        <r>
          <rPr>
            <sz val="10"/>
            <rFont val="Meiryo UI"/>
            <family val="3"/>
          </rPr>
          <t>若年者とは，青少年雇用対策基本方針（平成28年1月14日，厚生労働省告示第4号）の定義に基づき，次のとおりとします。
 年齢は35歳未満
 個々の施策・事業の運用状況等に応じて，概ね45歳未満の者についても対象とすることを妨げない。
 現に働いている者に限らず，求職者やいわゆるニート等の青少年を含む</t>
        </r>
        <r>
          <rPr>
            <b/>
            <sz val="11"/>
            <rFont val="Meiryo UI"/>
            <family val="3"/>
          </rPr>
          <t xml:space="preserve">
</t>
        </r>
      </text>
    </comment>
    <comment ref="G120" authorId="0">
      <text>
        <r>
          <rPr>
            <b/>
            <sz val="11"/>
            <rFont val="Meiryo UI"/>
            <family val="3"/>
          </rPr>
          <t>補足説明：
＜趣旨＞</t>
        </r>
        <r>
          <rPr>
            <sz val="10"/>
            <rFont val="Meiryo UI"/>
            <family val="3"/>
          </rPr>
          <t xml:space="preserve">
「経済財政運営と改革の基本方針2018（平成30年6月閣議決定）」において，中小企業をはじめとした担い手不足は深刻化しており，経済社会基盤の持続可能性を阻害する可能性が出てきていることを踏まえ，真に必要な分野に着目し，移民政策とは異なるものとして，外国人材の受入れを拡大するため，新たな在留資格を創設するとしています。
また，京都は，外国人をはじめ，多様な価値観を持った人が活躍できるまちであるため，新たな在留資格の創設は，グローバルな企業展開や担い手確保に資するものであり，京都企業の強みを更に伸ばす可能性があるものと考えています。
そのため，外国人の活躍を推進するための制度の整備状況を確認するものです。
</t>
        </r>
        <r>
          <rPr>
            <b/>
            <sz val="11"/>
            <rFont val="Meiryo UI"/>
            <family val="3"/>
          </rPr>
          <t xml:space="preserve">
</t>
        </r>
      </text>
    </comment>
    <comment ref="G123" authorId="0">
      <text>
        <r>
          <rPr>
            <b/>
            <sz val="11"/>
            <rFont val="Meiryo UI"/>
            <family val="3"/>
          </rPr>
          <t>補足説明：
＜趣旨＞</t>
        </r>
        <r>
          <rPr>
            <sz val="10"/>
            <rFont val="Meiryo UI"/>
            <family val="3"/>
          </rPr>
          <t xml:space="preserve">
京都では，長い歴史の中で培われた住民自治の伝統や支え合いの精神に基づき，自治会，町内会その他の地域住民の組織する団体が中心となり，地域コミュニティが形成され，これらの団体の活動が京都の発展に大きく寄与してきたことなどを踏まえ，京都市地域コミュニティ活性化推進条例が制定され，従業員の地域活動参加に配慮する努力義務など，事業者の責務が規定されています。
そのため，従業員の地域活動を推進するための制度の整備状況を確認するものです。
</t>
        </r>
        <r>
          <rPr>
            <b/>
            <sz val="11"/>
            <rFont val="Meiryo UI"/>
            <family val="3"/>
          </rPr>
          <t xml:space="preserve">
</t>
        </r>
      </text>
    </comment>
    <comment ref="G126" authorId="0">
      <text>
        <r>
          <rPr>
            <b/>
            <sz val="11"/>
            <rFont val="Meiryo UI"/>
            <family val="3"/>
          </rPr>
          <t>補足説明：
＜趣旨＞</t>
        </r>
        <r>
          <rPr>
            <sz val="10"/>
            <rFont val="Meiryo UI"/>
            <family val="3"/>
          </rPr>
          <t xml:space="preserve">
京都市では，文化庁の京都への全面的な移転決定を契機として，文化芸術を機軸に観光・産業，教育，福祉，まちづくりなどの様々な政策分野を融合して，新たな価値の創出を目指すなど，文化を機軸とした市政運営に取り組んでいます。
また，暮らしの文化，伝統文化,様々な芸術振興に取り組む方々，学生，PTA，経済団体，メディア，行政等が「チーム京都」を結成し，文化の力で日本を元気にする市民ぐるみの行動が展開されるなど，京都から文化芸術の力で地方創生を実現する取組が進められています。
そのため，従業員の文化活動を推進するための制度の有無について確認するものです。
</t>
        </r>
        <r>
          <rPr>
            <b/>
            <sz val="11"/>
            <rFont val="Meiryo UI"/>
            <family val="3"/>
          </rPr>
          <t xml:space="preserve">
</t>
        </r>
      </text>
    </comment>
    <comment ref="G129" authorId="0">
      <text>
        <r>
          <rPr>
            <b/>
            <sz val="11"/>
            <rFont val="Meiryo UI"/>
            <family val="3"/>
          </rPr>
          <t>補足説明：
＜趣旨＞</t>
        </r>
        <r>
          <rPr>
            <sz val="10"/>
            <rFont val="Meiryo UI"/>
            <family val="3"/>
          </rPr>
          <t xml:space="preserve">
労働生産性向上や人生100年時代の豊かな生き方を実現するためには，生涯を通したキャリアチェンジやキャリアアップなど，仕事・社会活動と学びの循環が重要とされています。
京都市内には，多様な大学・短期大学が集積し，人口の約１割に相当する学生がいるため，世界中から集まった学生と交流し，刺激しあいながら成長できる環境があります。
一方で，社会人の学び直しの充実や拡大に向けた課題として，「時間的な制約」や「金銭的負担の大きさ」等が大きいと言われています。
そのため，大学や大学院等での学問と仕事の両立（学び直し等）を支援するための制度の整備状況を確認するものです。
</t>
        </r>
        <r>
          <rPr>
            <b/>
            <sz val="11"/>
            <rFont val="Meiryo UI"/>
            <family val="3"/>
          </rPr>
          <t xml:space="preserve">
</t>
        </r>
      </text>
    </comment>
    <comment ref="Q132" authorId="0">
      <text>
        <r>
          <rPr>
            <b/>
            <sz val="11"/>
            <rFont val="Meiryo UI"/>
            <family val="3"/>
          </rPr>
          <t>補足説明：
＜趣旨＞</t>
        </r>
        <r>
          <rPr>
            <sz val="10"/>
            <rFont val="Meiryo UI"/>
            <family val="3"/>
          </rPr>
          <t xml:space="preserve">
多様な人材の活用を推進するための制度については，企業の特性に応じて，様々な制度があることが想定されます。
また，中小企業の経営者から，「人手不足でノウハウを持つ人員がいない」，「他社の取組事例を参考にしたい」といった声があります。
そのため，設問６～設問２０以外の多様な人材の活用を推進するための制度の整備状況を確認するものです。
なお，本設問にあると回答された企業の皆様方については，必要に応じて，具体的な制度内容等についてヒアリング調査等をお願いすることがあります。
</t>
        </r>
        <r>
          <rPr>
            <b/>
            <sz val="11"/>
            <rFont val="Meiryo UI"/>
            <family val="3"/>
          </rPr>
          <t xml:space="preserve">
</t>
        </r>
      </text>
    </comment>
  </commentList>
</comments>
</file>

<file path=xl/sharedStrings.xml><?xml version="1.0" encoding="utf-8"?>
<sst xmlns="http://schemas.openxmlformats.org/spreadsheetml/2006/main" count="407" uniqueCount="188">
  <si>
    <t>「働き方改革」に関する方針を明確化している</t>
  </si>
  <si>
    <t>５営業日以上の連続休暇制度</t>
  </si>
  <si>
    <t>時間単位や半日単位での年次有給休暇制度</t>
  </si>
  <si>
    <t>勤務間インターバル制度</t>
  </si>
  <si>
    <t>従業員に個別ヒアリングを実施</t>
  </si>
  <si>
    <t>（２）目標の明確化</t>
  </si>
  <si>
    <t>（１）方針の明確化</t>
  </si>
  <si>
    <t>Ⅰ．実現のための仕組み</t>
  </si>
  <si>
    <t>No</t>
  </si>
  <si>
    <t>（３）推進体制</t>
  </si>
  <si>
    <t>チェック</t>
  </si>
  <si>
    <t>部署や組織はないが担当者がいる</t>
  </si>
  <si>
    <t>従業員アンケートを実施</t>
  </si>
  <si>
    <t>自己申告制度を導入</t>
  </si>
  <si>
    <t>ノー残業デー，ノー残業ウィーク等の設定</t>
  </si>
  <si>
    <t>部署横断的な組織を設置している</t>
  </si>
  <si>
    <t>深夜残業の禁止（育児・介護除く）</t>
  </si>
  <si>
    <t>業務の繁閑に対応した営業時間の設定</t>
  </si>
  <si>
    <t>朝方の働き方等の柔軟な労働時間制度</t>
  </si>
  <si>
    <t>自宅利用型テレワーク制度（育児・介護除く）</t>
  </si>
  <si>
    <t>顧客先や移動中などでのモバイルワーク</t>
  </si>
  <si>
    <t>施設利用型テレワーク（サテライトオフィスの設置など）</t>
  </si>
  <si>
    <t>フレックスタイム制度（育児・介護除く）</t>
  </si>
  <si>
    <t>時差出勤制度</t>
  </si>
  <si>
    <t>短時間勤務・短時間正社員(育児・介護除く)</t>
  </si>
  <si>
    <t>育児費用補助制度</t>
  </si>
  <si>
    <t>育児を理由とした在宅勤務・テレワーク制度</t>
  </si>
  <si>
    <t>配偶者（男性）育児休暇制度</t>
  </si>
  <si>
    <t>事業所内保育施設，託児室・授乳コーナー等の設置・運営</t>
  </si>
  <si>
    <t>育児を理由に退職した従業員の再雇用制度</t>
  </si>
  <si>
    <t>介護費用補助制度</t>
  </si>
  <si>
    <t>介護を理由とした在宅勤務・テレワーク制度</t>
  </si>
  <si>
    <t>介護を理由に退職した従業員の再雇用制度</t>
  </si>
  <si>
    <t>疾病の治療・通院のための休暇制度</t>
  </si>
  <si>
    <t>疾病の治療・通院のための柔軟な勤務制度</t>
  </si>
  <si>
    <t>休職から復職のための短時間勤務制度，リハビリ勤務制度</t>
  </si>
  <si>
    <t>配置・育成・教育訓練，評価・登用に関する制度</t>
  </si>
  <si>
    <t>多様なキャリアコースに関する制度</t>
  </si>
  <si>
    <t>非正規社員から正社員へ転換する社内制度</t>
  </si>
  <si>
    <t>非正規社員に対する能力開発制度</t>
  </si>
  <si>
    <t>外国人の職場定着を目的とした制度</t>
  </si>
  <si>
    <t>外国人の人材育成を目的とした制度</t>
  </si>
  <si>
    <t>地域活動等の社会貢献のための休暇制度</t>
  </si>
  <si>
    <t>従業員の地域活動等の社会貢献に対する補助制度</t>
  </si>
  <si>
    <t>文化活動等の社会貢献のための休暇制度</t>
  </si>
  <si>
    <t>従業員の文化活動等の社会貢献に対する補助制度</t>
  </si>
  <si>
    <t>自己啓発や教育訓練のための休暇制度</t>
  </si>
  <si>
    <t>従業員の自己啓発や教育訓練のための補助制度</t>
  </si>
  <si>
    <t>（４）制度</t>
  </si>
  <si>
    <t>社名</t>
  </si>
  <si>
    <t>担当者名</t>
  </si>
  <si>
    <t>TEL</t>
  </si>
  <si>
    <t>カナ</t>
  </si>
  <si>
    <t>(1)</t>
  </si>
  <si>
    <t>(2)</t>
  </si>
  <si>
    <t>(3)</t>
  </si>
  <si>
    <t>(4)</t>
  </si>
  <si>
    <t>(5)</t>
  </si>
  <si>
    <t>(5)</t>
  </si>
  <si>
    <t>メールアドレス</t>
  </si>
  <si>
    <t>(1)</t>
  </si>
  <si>
    <t>(6)</t>
  </si>
  <si>
    <t>(7)</t>
  </si>
  <si>
    <t>(8)</t>
  </si>
  <si>
    <t>(9)</t>
  </si>
  <si>
    <t>(4)</t>
  </si>
  <si>
    <t>(3)</t>
  </si>
  <si>
    <t>（６）該当なし</t>
  </si>
  <si>
    <t>必須</t>
  </si>
  <si>
    <t>具体的な実施内容</t>
  </si>
  <si>
    <t>№1～21　全てに該当しない</t>
  </si>
  <si>
    <t>人事労務部署等の所掌に位置づけている</t>
  </si>
  <si>
    <t>規模</t>
  </si>
  <si>
    <t>業務の繁閑に対応した休業日の設定</t>
  </si>
  <si>
    <t>補 足</t>
  </si>
  <si>
    <t>＊例：社長方針として，「業務効率化などにより，従業員の働き方を見直し，長時間労働を削減し，生産性向上を図る」旨を明示している</t>
  </si>
  <si>
    <t>家族やリフレッシュのための休暇制度</t>
  </si>
  <si>
    <t>部署ごとや個人ごとなどの計画的な休暇取得促進</t>
  </si>
  <si>
    <t>（休暇取得計画の作成など）</t>
  </si>
  <si>
    <t>育児を理由とした希望する従業員に対する職務や</t>
  </si>
  <si>
    <t>勤務地などの限定制度の導入</t>
  </si>
  <si>
    <t>介護を理由とした希望する従業員に対する職務や</t>
  </si>
  <si>
    <t>勤務地などの限定制度の導入</t>
  </si>
  <si>
    <t>短時間勤務制度・フレックスタイム制・在宅勤務・</t>
  </si>
  <si>
    <t>テレワーク等による柔軟な働き方の制度</t>
  </si>
  <si>
    <t>労働時間・勤務日数・休暇等について，</t>
  </si>
  <si>
    <t>就業環境（健康管理・作業環境の整備）について，</t>
  </si>
  <si>
    <t>職域開拓・能力開発・技能伝承について，</t>
  </si>
  <si>
    <t>上記以外の多様な人材の活用を推進するための制度がある</t>
  </si>
  <si>
    <t>内　　容</t>
  </si>
  <si>
    <t>判定結果</t>
  </si>
  <si>
    <t>（1）</t>
  </si>
  <si>
    <t>（2）</t>
  </si>
  <si>
    <t>（3）</t>
  </si>
  <si>
    <t>（4）</t>
  </si>
  <si>
    <t>（5）</t>
  </si>
  <si>
    <t>（6）</t>
  </si>
  <si>
    <t>（7）</t>
  </si>
  <si>
    <t>（8）</t>
  </si>
  <si>
    <t>（9）</t>
  </si>
  <si>
    <t>22ＰＲ文</t>
  </si>
  <si>
    <t>23該当なし</t>
  </si>
  <si>
    <t>　</t>
  </si>
  <si>
    <t>E-mail：mail@kyoto-wakamono.org</t>
  </si>
  <si>
    <t>判定サブ（１）</t>
  </si>
  <si>
    <t>判定サブ（2）</t>
  </si>
  <si>
    <t>判定サブ（3）</t>
  </si>
  <si>
    <t>判定サブ（4-1）</t>
  </si>
  <si>
    <t>判定サブ（4-2）</t>
  </si>
  <si>
    <t>判定サブ（4-3）</t>
  </si>
  <si>
    <t>同意書</t>
  </si>
  <si>
    <t xml:space="preserve"> 貴社名</t>
  </si>
  <si>
    <t xml:space="preserve"> ご担当者名</t>
  </si>
  <si>
    <t xml:space="preserve"> 連絡先メールアドレス</t>
  </si>
  <si>
    <r>
      <t xml:space="preserve"> 貴社の規模　</t>
    </r>
    <r>
      <rPr>
        <sz val="9"/>
        <color indexed="60"/>
        <rFont val="Meiryo UI"/>
        <family val="3"/>
      </rPr>
      <t>*選択式</t>
    </r>
  </si>
  <si>
    <t xml:space="preserve"> ご担当者フリガナ</t>
  </si>
  <si>
    <t xml:space="preserve"> 連絡先電話番号</t>
  </si>
  <si>
    <t>お手数ですが，各項目についてご回答をお願いいたします。</t>
  </si>
  <si>
    <t>その他</t>
  </si>
  <si>
    <t>　　（ただし，障害者雇用率など，法令等により時点指定がある場合を除く）</t>
  </si>
  <si>
    <t>その他</t>
  </si>
  <si>
    <t>その他</t>
  </si>
  <si>
    <t>その他</t>
  </si>
  <si>
    <t>その他</t>
  </si>
  <si>
    <t>その他</t>
  </si>
  <si>
    <t>その他</t>
  </si>
  <si>
    <t>その他</t>
  </si>
  <si>
    <t>返信先：京都市わかもの就職支援センター　働き方改革推進デスク</t>
  </si>
  <si>
    <t>自己診断結果</t>
  </si>
  <si>
    <r>
      <t>　・</t>
    </r>
    <r>
      <rPr>
        <sz val="12"/>
        <color indexed="10"/>
        <rFont val="Meiryo UI"/>
        <family val="3"/>
      </rPr>
      <t>黄色部分</t>
    </r>
    <r>
      <rPr>
        <sz val="12"/>
        <color indexed="8"/>
        <rFont val="Meiryo UI"/>
        <family val="3"/>
      </rPr>
      <t>をご記入ください</t>
    </r>
  </si>
  <si>
    <r>
      <t>　・当てはまる項目の</t>
    </r>
    <r>
      <rPr>
        <sz val="12"/>
        <color indexed="10"/>
        <rFont val="Meiryo UI"/>
        <family val="3"/>
      </rPr>
      <t>□にチェックをご記入ください</t>
    </r>
  </si>
  <si>
    <r>
      <t>　・当てはまる項目がない場合は，</t>
    </r>
    <r>
      <rPr>
        <sz val="12"/>
        <color indexed="10"/>
        <rFont val="Meiryo UI"/>
        <family val="3"/>
      </rPr>
      <t>№23の□にチェックをご記入ください</t>
    </r>
  </si>
  <si>
    <r>
      <t>　・従業員の対象範囲については，</t>
    </r>
    <r>
      <rPr>
        <sz val="12"/>
        <color indexed="10"/>
        <rFont val="Meiryo UI"/>
        <family val="3"/>
      </rPr>
      <t>正社員</t>
    </r>
    <r>
      <rPr>
        <sz val="12"/>
        <rFont val="Meiryo UI"/>
        <family val="3"/>
      </rPr>
      <t>を</t>
    </r>
    <r>
      <rPr>
        <sz val="12"/>
        <color indexed="8"/>
        <rFont val="Meiryo UI"/>
        <family val="3"/>
      </rPr>
      <t>基本とします（ただし，</t>
    </r>
    <r>
      <rPr>
        <u val="single"/>
        <sz val="12"/>
        <color indexed="8"/>
        <rFont val="Meiryo UI"/>
        <family val="3"/>
      </rPr>
      <t>設問ごとの補足で指定されている場合を除く</t>
    </r>
    <r>
      <rPr>
        <sz val="12"/>
        <color indexed="8"/>
        <rFont val="Meiryo UI"/>
        <family val="3"/>
      </rPr>
      <t>）</t>
    </r>
  </si>
  <si>
    <r>
      <t>「京のまち企業訪問」サイト上に，当社が情報提供する自己診断結果が
公開されることに同意します。　</t>
    </r>
    <r>
      <rPr>
        <sz val="12"/>
        <color indexed="10"/>
        <rFont val="Meiryo UI"/>
        <family val="3"/>
      </rPr>
      <t>*□にチェックをご記入ください</t>
    </r>
  </si>
  <si>
    <r>
      <t>働き方改革に挑戦している企業として，学生や求職者に向けてＰＲコメントをご記入ください　</t>
    </r>
    <r>
      <rPr>
        <sz val="10"/>
        <color indexed="10"/>
        <rFont val="Meiryo UI"/>
        <family val="3"/>
      </rPr>
      <t>※</t>
    </r>
    <r>
      <rPr>
        <b/>
        <sz val="10"/>
        <color indexed="10"/>
        <rFont val="Meiryo UI"/>
        <family val="3"/>
      </rPr>
      <t>200文字以内</t>
    </r>
  </si>
  <si>
    <r>
      <t>　・</t>
    </r>
    <r>
      <rPr>
        <sz val="12"/>
        <color indexed="40"/>
        <rFont val="Meiryo UI"/>
        <family val="3"/>
      </rPr>
      <t>補足</t>
    </r>
    <r>
      <rPr>
        <sz val="12"/>
        <color indexed="8"/>
        <rFont val="Meiryo UI"/>
        <family val="3"/>
      </rPr>
      <t>　と記載の箇所にマウスを置くと，補足説明が表示されます</t>
    </r>
  </si>
  <si>
    <r>
      <t>　・回答単位については，</t>
    </r>
    <r>
      <rPr>
        <sz val="12"/>
        <color indexed="10"/>
        <rFont val="Meiryo UI"/>
        <family val="3"/>
      </rPr>
      <t>法人単位</t>
    </r>
    <r>
      <rPr>
        <sz val="12"/>
        <color indexed="8"/>
        <rFont val="Meiryo UI"/>
        <family val="3"/>
      </rPr>
      <t>を基本とします</t>
    </r>
  </si>
  <si>
    <t>「働き方改革」の推進における具体的な目標がある</t>
  </si>
  <si>
    <t>＊例：全従業員の残業時間を３年間で月平均○○時間以内とする</t>
  </si>
  <si>
    <t>相談窓口を設置</t>
  </si>
  <si>
    <t>経営者層と，労働組合または労働者の代表との話し合いの場を設けている</t>
  </si>
  <si>
    <t>地域限定（転勤のない）正社員制度（育児・介護除く）</t>
  </si>
  <si>
    <t>期間の範囲拡大等の法定の条件を超える制度</t>
  </si>
  <si>
    <t>育児休業中に公的保険から支給される育児休業給付金以外</t>
  </si>
  <si>
    <t>の手当等の支給</t>
  </si>
  <si>
    <t>法定の条件を超える制度</t>
  </si>
  <si>
    <t>介護休業中に公的保険から支給される介護休業給付金以外</t>
  </si>
  <si>
    <t>の手当等の支給</t>
  </si>
  <si>
    <t>高齢者が活躍できる法定の条件を超える制度</t>
  </si>
  <si>
    <t>高齢者が活躍できる制度</t>
  </si>
  <si>
    <t>障害者が活躍できる制度</t>
  </si>
  <si>
    <t>職域開拓・能力開発について，障害者が活躍できる制度</t>
  </si>
  <si>
    <t>長時間労働を削減するための制度がある</t>
  </si>
  <si>
    <t>（結婚記念日休暇・リフレッシュ休暇・誕生日休暇など）</t>
  </si>
  <si>
    <t>長期休暇を可能とするような特別休暇の拡充（法定超）</t>
  </si>
  <si>
    <t>テレワーク以外の在宅勤務制度（育児・介護除く）</t>
  </si>
  <si>
    <t>補 足</t>
  </si>
  <si>
    <t>　・企業内での取組範囲は，全社的な取組を基本とします</t>
  </si>
  <si>
    <t>育児休業・子の看護・短時間勤務等について，対象者・</t>
  </si>
  <si>
    <t>介護休業・介護休暇等について，期間の範囲拡大などの</t>
  </si>
  <si>
    <t>非正規雇用の従業員の処遇改善等を推進するための制度がある</t>
  </si>
  <si>
    <t>非正規社員に対する法定の条件を超える休暇等の処遇</t>
  </si>
  <si>
    <t>高齢者が活躍できる制度</t>
  </si>
  <si>
    <t>　No.8～21のいずれか2つ以上必須</t>
  </si>
  <si>
    <t>高齢者の活躍を推進するための制度がある</t>
  </si>
  <si>
    <t>「働き方改革」を推進する部署または担当者を設置している</t>
  </si>
  <si>
    <t>従業員の意見を把握する制度がある</t>
  </si>
  <si>
    <t>休暇の取得を促進するための制度がある</t>
  </si>
  <si>
    <t>場所や時間について，多様な働き方を実現するための制度がある</t>
  </si>
  <si>
    <t>育児と仕事の両立を支援するための法定を超える制度がある</t>
  </si>
  <si>
    <t>介護と仕事の両立を支援するための法定を超える制度がある</t>
  </si>
  <si>
    <t>治療と仕事の両立を支援するための制度がある</t>
  </si>
  <si>
    <t>女性活躍を推進するための制度がある</t>
  </si>
  <si>
    <t>障害者の活躍を推進するための制度がある</t>
  </si>
  <si>
    <t>外国人の活躍を推進するための制度がある</t>
  </si>
  <si>
    <t>従業員の地域活動を推進するための制度がある</t>
  </si>
  <si>
    <t>従業員の文化活動を推進するための制度がある</t>
  </si>
  <si>
    <t>若年者の活躍を推進するための制度がある</t>
  </si>
  <si>
    <t>若年社員の職場定着を目的とした制度</t>
  </si>
  <si>
    <t>若年社員の人材育成を目的とした制度</t>
  </si>
  <si>
    <t>大学や大学院等での学問と仕事の両立（学び直し等）を支援するための制度がある</t>
  </si>
  <si>
    <t>No.8～21のいずれか2つ以上必須</t>
  </si>
  <si>
    <t>判定基準</t>
  </si>
  <si>
    <t>京都ジョブナビ「京のまち企業訪問」WEBサイトで，働き方に関するさまざまな取り組みを貴社の魅力として発信いたします。</t>
  </si>
  <si>
    <r>
      <t>　・時点については，企業ごとの</t>
    </r>
    <r>
      <rPr>
        <sz val="12"/>
        <color indexed="10"/>
        <rFont val="Meiryo UI"/>
        <family val="3"/>
      </rPr>
      <t>直近の会計年度末時点</t>
    </r>
    <r>
      <rPr>
        <sz val="12"/>
        <color indexed="8"/>
        <rFont val="Meiryo UI"/>
        <family val="3"/>
      </rPr>
      <t>を基本とします</t>
    </r>
  </si>
  <si>
    <t>なお，「京のまち企業訪問」ご掲載企業は，平成32年度末までに全て働き方改革取組企業に刷新します。</t>
  </si>
  <si>
    <r>
      <t xml:space="preserve">（５）働き方改革”挑戦”企業ＰＲコメント
</t>
    </r>
    <r>
      <rPr>
        <sz val="10"/>
        <color indexed="9"/>
        <rFont val="Meiryo UI"/>
        <family val="3"/>
      </rPr>
      <t xml:space="preserve">     </t>
    </r>
    <r>
      <rPr>
        <sz val="10"/>
        <color indexed="13"/>
        <rFont val="Meiryo UI"/>
        <family val="3"/>
      </rPr>
      <t>＊自己診断結果で「挑戦編達成おめでとうございます。次は実践編です。」となった場合のみ，記入してください</t>
    </r>
  </si>
  <si>
    <t>No.3～5のいずれか1つ以上必須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</si>
</sst>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quot;あ&quot;&quot;い&quot;&quot;う&quot;&quot;え&quot;&quot;あ&quot;"/>
    <numFmt numFmtId="182" formatCode="&quot;はだゆうこ&quot;"/>
  </numFmts>
  <fonts count="96">
    <font>
      <sz val="11"/>
      <name val="ＭＳ Ｐゴシック"/>
      <family val="3"/>
    </font>
    <font>
      <sz val="11"/>
      <color indexed="8"/>
      <name val="ＭＳ Ｐゴシック"/>
      <family val="3"/>
    </font>
    <font>
      <sz val="6"/>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
      <sz val="11"/>
      <name val="ＭＳ 明朝"/>
      <family val="1"/>
    </font>
    <font>
      <sz val="11"/>
      <color indexed="8"/>
      <name val="Meiryo UI"/>
      <family val="3"/>
    </font>
    <font>
      <sz val="11"/>
      <name val="Meiryo UI"/>
      <family val="3"/>
    </font>
    <font>
      <sz val="10"/>
      <name val="Meiryo UI"/>
      <family val="3"/>
    </font>
    <font>
      <sz val="9"/>
      <name val="Meiryo UI"/>
      <family val="3"/>
    </font>
    <font>
      <sz val="8"/>
      <name val="Meiryo UI"/>
      <family val="3"/>
    </font>
    <font>
      <sz val="18"/>
      <name val="Meiryo UI"/>
      <family val="3"/>
    </font>
    <font>
      <sz val="14"/>
      <name val="Meiryo UI"/>
      <family val="3"/>
    </font>
    <font>
      <sz val="9"/>
      <color indexed="60"/>
      <name val="Meiryo UI"/>
      <family val="3"/>
    </font>
    <font>
      <sz val="9"/>
      <name val="HGPｺﾞｼｯｸM"/>
      <family val="3"/>
    </font>
    <font>
      <sz val="12"/>
      <name val="Meiryo UI"/>
      <family val="3"/>
    </font>
    <font>
      <sz val="9"/>
      <color indexed="8"/>
      <name val="Meiryo UI"/>
      <family val="3"/>
    </font>
    <font>
      <sz val="10"/>
      <color indexed="8"/>
      <name val="Meiryo UI"/>
      <family val="3"/>
    </font>
    <font>
      <b/>
      <sz val="9"/>
      <name val="Meiryo UI"/>
      <family val="3"/>
    </font>
    <font>
      <b/>
      <sz val="11"/>
      <name val="Meiryo UI"/>
      <family val="3"/>
    </font>
    <font>
      <b/>
      <sz val="20"/>
      <color indexed="9"/>
      <name val="Meiryo UI"/>
      <family val="3"/>
    </font>
    <font>
      <sz val="12"/>
      <color indexed="8"/>
      <name val="Meiryo UI"/>
      <family val="3"/>
    </font>
    <font>
      <u val="single"/>
      <sz val="12"/>
      <color indexed="8"/>
      <name val="Meiryo UI"/>
      <family val="3"/>
    </font>
    <font>
      <sz val="12"/>
      <color indexed="10"/>
      <name val="Meiryo UI"/>
      <family val="3"/>
    </font>
    <font>
      <sz val="10"/>
      <color indexed="10"/>
      <name val="Meiryo UI"/>
      <family val="3"/>
    </font>
    <font>
      <b/>
      <sz val="10"/>
      <color indexed="10"/>
      <name val="Meiryo UI"/>
      <family val="3"/>
    </font>
    <font>
      <sz val="12"/>
      <color indexed="40"/>
      <name val="Meiryo UI"/>
      <family val="3"/>
    </font>
    <font>
      <sz val="10"/>
      <color indexed="9"/>
      <name val="Meiryo UI"/>
      <family val="3"/>
    </font>
    <font>
      <sz val="10"/>
      <color indexed="13"/>
      <name val="Meiryo UI"/>
      <family val="3"/>
    </font>
    <font>
      <sz val="10"/>
      <color indexed="8"/>
      <name val="Times New Roman"/>
      <family val="1"/>
    </font>
    <font>
      <sz val="9"/>
      <color indexed="8"/>
      <name val="ＭＳ Ｐゴシック"/>
      <family val="3"/>
    </font>
    <font>
      <b/>
      <sz val="9"/>
      <color indexed="8"/>
      <name val="Meiryo UI"/>
      <family val="3"/>
    </font>
    <font>
      <b/>
      <sz val="9"/>
      <color indexed="53"/>
      <name val="Meiryo UI"/>
      <family val="3"/>
    </font>
    <font>
      <b/>
      <sz val="9"/>
      <color indexed="9"/>
      <name val="Meiryo UI"/>
      <family val="3"/>
    </font>
    <font>
      <sz val="12"/>
      <color indexed="9"/>
      <name val="Meiryo UI"/>
      <family val="3"/>
    </font>
    <font>
      <sz val="9"/>
      <color indexed="9"/>
      <name val="Meiryo UI"/>
      <family val="3"/>
    </font>
    <font>
      <b/>
      <sz val="10"/>
      <color indexed="9"/>
      <name val="Meiryo UI"/>
      <family val="3"/>
    </font>
    <font>
      <sz val="18"/>
      <color indexed="8"/>
      <name val="Meiryo UI"/>
      <family val="3"/>
    </font>
    <font>
      <sz val="10"/>
      <color indexed="49"/>
      <name val="Meiryo UI"/>
      <family val="3"/>
    </font>
    <font>
      <sz val="9"/>
      <color indexed="10"/>
      <name val="Meiryo UI"/>
      <family val="3"/>
    </font>
    <font>
      <sz val="18"/>
      <color indexed="60"/>
      <name val="Meiryo UI"/>
      <family val="3"/>
    </font>
    <font>
      <sz val="10"/>
      <color indexed="60"/>
      <name val="Meiryo UI"/>
      <family val="3"/>
    </font>
    <font>
      <sz val="16"/>
      <color indexed="60"/>
      <name val="Meiryo UI"/>
      <family val="3"/>
    </font>
    <font>
      <sz val="14"/>
      <color indexed="40"/>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Times New Roman"/>
      <family val="1"/>
    </font>
    <font>
      <sz val="11"/>
      <color rgb="FF006100"/>
      <name val="Calibri"/>
      <family val="3"/>
    </font>
    <font>
      <sz val="9"/>
      <color theme="1"/>
      <name val="Meiryo UI"/>
      <family val="3"/>
    </font>
    <font>
      <sz val="10"/>
      <color theme="1"/>
      <name val="Meiryo UI"/>
      <family val="3"/>
    </font>
    <font>
      <sz val="9"/>
      <color theme="1"/>
      <name val="Calibri"/>
      <family val="3"/>
    </font>
    <font>
      <sz val="12"/>
      <color theme="1"/>
      <name val="Meiryo UI"/>
      <family val="3"/>
    </font>
    <font>
      <sz val="11"/>
      <color theme="1"/>
      <name val="Meiryo UI"/>
      <family val="3"/>
    </font>
    <font>
      <b/>
      <sz val="9"/>
      <color theme="1"/>
      <name val="Meiryo UI"/>
      <family val="3"/>
    </font>
    <font>
      <b/>
      <sz val="9"/>
      <color theme="9" tint="-0.24997000396251678"/>
      <name val="Meiryo UI"/>
      <family val="3"/>
    </font>
    <font>
      <b/>
      <sz val="9"/>
      <color theme="0"/>
      <name val="Meiryo UI"/>
      <family val="3"/>
    </font>
    <font>
      <sz val="12"/>
      <color theme="0"/>
      <name val="Meiryo UI"/>
      <family val="3"/>
    </font>
    <font>
      <sz val="9"/>
      <color theme="0"/>
      <name val="Meiryo UI"/>
      <family val="3"/>
    </font>
    <font>
      <sz val="9"/>
      <color rgb="FFC00000"/>
      <name val="Meiryo UI"/>
      <family val="3"/>
    </font>
    <font>
      <b/>
      <sz val="10"/>
      <color theme="0"/>
      <name val="Meiryo UI"/>
      <family val="3"/>
    </font>
    <font>
      <sz val="18"/>
      <color theme="1"/>
      <name val="Meiryo UI"/>
      <family val="3"/>
    </font>
    <font>
      <sz val="10"/>
      <color theme="8" tint="-0.24997000396251678"/>
      <name val="Meiryo UI"/>
      <family val="3"/>
    </font>
    <font>
      <sz val="9"/>
      <color rgb="FFFF0000"/>
      <name val="Meiryo UI"/>
      <family val="3"/>
    </font>
    <font>
      <sz val="18"/>
      <color rgb="FFC00000"/>
      <name val="Meiryo UI"/>
      <family val="3"/>
    </font>
    <font>
      <sz val="16"/>
      <color rgb="FFC00000"/>
      <name val="Meiryo UI"/>
      <family val="3"/>
    </font>
    <font>
      <sz val="10"/>
      <color rgb="FFC00000"/>
      <name val="Meiryo UI"/>
      <family val="3"/>
    </font>
    <font>
      <b/>
      <sz val="8"/>
      <name val="ＭＳ Ｐゴシック"/>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8" tint="-0.24997000396251678"/>
        <bgColor indexed="64"/>
      </patternFill>
    </fill>
    <fill>
      <patternFill patternType="solid">
        <fgColor theme="2" tint="-0.4999699890613556"/>
        <bgColor indexed="64"/>
      </patternFill>
    </fill>
    <fill>
      <patternFill patternType="solid">
        <fgColor theme="2" tint="-0.09996999800205231"/>
        <bgColor indexed="64"/>
      </patternFill>
    </fill>
    <fill>
      <patternFill patternType="solid">
        <fgColor rgb="FFFFFF99"/>
        <bgColor indexed="64"/>
      </patternFill>
    </fill>
    <fill>
      <patternFill patternType="solid">
        <fgColor rgb="FFFFFF00"/>
        <bgColor indexed="64"/>
      </patternFill>
    </fill>
    <fill>
      <patternFill patternType="solid">
        <fgColor rgb="FFFF000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right/>
      <top style="thin"/>
      <bottom style="thin"/>
    </border>
    <border>
      <left style="thin"/>
      <right/>
      <top style="thin"/>
      <bottom style="thin"/>
    </border>
    <border>
      <left/>
      <right/>
      <top/>
      <bottom style="thin"/>
    </border>
    <border>
      <left/>
      <right style="thin"/>
      <top style="thin"/>
      <bottom style="thin"/>
    </border>
    <border>
      <left style="thin"/>
      <right/>
      <top/>
      <bottom/>
    </border>
    <border>
      <left style="thin"/>
      <right/>
      <top style="thin"/>
      <bottom/>
    </border>
    <border>
      <left style="thin"/>
      <right/>
      <top style="hair"/>
      <bottom style="hair"/>
    </border>
    <border>
      <left style="thin"/>
      <right/>
      <top style="hair"/>
      <bottom/>
    </border>
    <border>
      <left style="thin"/>
      <right style="thin"/>
      <top/>
      <bottom/>
    </border>
    <border>
      <left/>
      <right/>
      <top style="thin"/>
      <bottom/>
    </border>
    <border>
      <left/>
      <right/>
      <top style="medium"/>
      <bottom style="thin"/>
    </border>
    <border>
      <left/>
      <right style="thin"/>
      <top style="hair"/>
      <bottom style="hair"/>
    </border>
    <border>
      <left/>
      <right style="thin"/>
      <top style="thin"/>
      <bottom/>
    </border>
    <border>
      <left/>
      <right style="thin"/>
      <top/>
      <bottom/>
    </border>
    <border>
      <left style="thin"/>
      <right/>
      <top/>
      <bottom style="hair"/>
    </border>
    <border>
      <left/>
      <right style="thin"/>
      <top/>
      <bottom style="hair"/>
    </border>
    <border>
      <left style="medium"/>
      <right style="thin"/>
      <top style="thin"/>
      <bottom style="thin"/>
    </border>
    <border>
      <left style="thin"/>
      <right/>
      <top style="medium"/>
      <bottom style="thin"/>
    </border>
    <border>
      <left style="medium"/>
      <right/>
      <top style="medium"/>
      <bottom style="thin"/>
    </border>
    <border>
      <left/>
      <right style="thin"/>
      <top style="hair"/>
      <bottom/>
    </border>
    <border>
      <left style="thin"/>
      <right style="thin"/>
      <top style="thin"/>
      <bottom style="hair"/>
    </border>
    <border>
      <left style="thin"/>
      <right style="thin"/>
      <top style="hair"/>
      <bottom style="hair"/>
    </border>
    <border>
      <left style="medium"/>
      <right/>
      <top style="medium"/>
      <bottom/>
    </border>
    <border>
      <left/>
      <right/>
      <top style="medium"/>
      <bottom/>
    </border>
    <border>
      <left style="thin"/>
      <right/>
      <top style="thin"/>
      <bottom style="medium"/>
    </border>
    <border>
      <left/>
      <right/>
      <top style="thin"/>
      <bottom style="medium"/>
    </border>
    <border>
      <left/>
      <right/>
      <top style="hair"/>
      <bottom/>
    </border>
    <border>
      <left style="thin"/>
      <right style="thin"/>
      <top style="hair"/>
      <bottom/>
    </border>
    <border>
      <left style="thin"/>
      <right style="thin"/>
      <top style="thin"/>
      <bottom/>
    </border>
    <border>
      <left/>
      <right/>
      <top style="hair"/>
      <bottom style="thin"/>
    </border>
    <border>
      <left style="thin"/>
      <right style="thin"/>
      <top style="hair"/>
      <bottom style="thin"/>
    </border>
    <border>
      <left style="thin"/>
      <right style="thin"/>
      <top/>
      <bottom style="thin"/>
    </border>
    <border>
      <left style="thin"/>
      <right style="thin"/>
      <top/>
      <bottom style="thick"/>
    </border>
    <border>
      <left style="thin"/>
      <right style="thin"/>
      <top/>
      <bottom style="hair"/>
    </border>
    <border>
      <left style="thin"/>
      <right/>
      <top style="hair"/>
      <bottom style="thin"/>
    </border>
    <border>
      <left style="thin"/>
      <right/>
      <top style="thin"/>
      <bottom style="hair"/>
    </border>
    <border>
      <left/>
      <right style="thin"/>
      <top style="thin"/>
      <bottom style="hair"/>
    </border>
    <border>
      <left>
        <color indexed="63"/>
      </left>
      <right style="thin"/>
      <top>
        <color indexed="63"/>
      </top>
      <bottom style="thick"/>
    </border>
    <border>
      <left style="thin"/>
      <right/>
      <top/>
      <bottom style="thin"/>
    </border>
    <border>
      <left/>
      <right style="thin"/>
      <top/>
      <bottom style="thin"/>
    </border>
    <border>
      <left/>
      <right/>
      <top/>
      <bottom style="hair"/>
    </border>
    <border>
      <left/>
      <right/>
      <top style="thick"/>
      <bottom/>
    </border>
    <border>
      <left/>
      <right style="thick"/>
      <top style="thick"/>
      <bottom/>
    </border>
    <border>
      <left/>
      <right/>
      <top style="hair"/>
      <bottom style="hair"/>
    </border>
    <border>
      <left style="thin"/>
      <right>
        <color indexed="63"/>
      </right>
      <top>
        <color indexed="63"/>
      </top>
      <bottom style="thick"/>
    </border>
    <border>
      <left/>
      <right/>
      <top/>
      <bottom style="thick"/>
    </border>
    <border>
      <left/>
      <right/>
      <top style="thin"/>
      <bottom style="hair"/>
    </border>
    <border>
      <left/>
      <right style="thick"/>
      <top/>
      <bottom style="thick"/>
    </border>
    <border>
      <left style="thick"/>
      <right/>
      <top style="thick"/>
      <bottom/>
    </border>
    <border>
      <left/>
      <right style="thin"/>
      <top style="thick"/>
      <bottom/>
    </border>
    <border>
      <left style="thick"/>
      <right/>
      <top/>
      <bottom style="thick"/>
    </border>
    <border>
      <left/>
      <right style="thin"/>
      <top style="medium"/>
      <bottom style="thin"/>
    </border>
    <border>
      <left/>
      <right style="medium"/>
      <top style="thin"/>
      <bottom style="thin"/>
    </border>
    <border>
      <left/>
      <right style="medium"/>
      <top style="medium"/>
      <bottom style="thin"/>
    </border>
    <border>
      <left style="medium"/>
      <right/>
      <top style="thin"/>
      <bottom style="medium"/>
    </border>
    <border>
      <left/>
      <right style="thin"/>
      <top style="thin"/>
      <bottom style="medium"/>
    </border>
    <border>
      <left/>
      <right style="medium"/>
      <top style="thin"/>
      <bottom/>
    </border>
  </borders>
  <cellStyleXfs count="11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1" fillId="3" borderId="0" applyNumberFormat="0" applyBorder="0" applyAlignment="0" applyProtection="0"/>
    <xf numFmtId="0" fontId="59" fillId="4" borderId="0" applyNumberFormat="0" applyBorder="0" applyAlignment="0" applyProtection="0"/>
    <xf numFmtId="0" fontId="1" fillId="5" borderId="0" applyNumberFormat="0" applyBorder="0" applyAlignment="0" applyProtection="0"/>
    <xf numFmtId="0" fontId="59" fillId="6" borderId="0" applyNumberFormat="0" applyBorder="0" applyAlignment="0" applyProtection="0"/>
    <xf numFmtId="0" fontId="1" fillId="7" borderId="0" applyNumberFormat="0" applyBorder="0" applyAlignment="0" applyProtection="0"/>
    <xf numFmtId="0" fontId="59" fillId="8" borderId="0" applyNumberFormat="0" applyBorder="0" applyAlignment="0" applyProtection="0"/>
    <xf numFmtId="0" fontId="1" fillId="9" borderId="0" applyNumberFormat="0" applyBorder="0" applyAlignment="0" applyProtection="0"/>
    <xf numFmtId="0" fontId="59" fillId="10" borderId="0" applyNumberFormat="0" applyBorder="0" applyAlignment="0" applyProtection="0"/>
    <xf numFmtId="0" fontId="1" fillId="11" borderId="0" applyNumberFormat="0" applyBorder="0" applyAlignment="0" applyProtection="0"/>
    <xf numFmtId="0" fontId="59" fillId="12" borderId="0" applyNumberFormat="0" applyBorder="0" applyAlignment="0" applyProtection="0"/>
    <xf numFmtId="0" fontId="1" fillId="13" borderId="0" applyNumberFormat="0" applyBorder="0" applyAlignment="0" applyProtection="0"/>
    <xf numFmtId="0" fontId="59" fillId="14" borderId="0" applyNumberFormat="0" applyBorder="0" applyAlignment="0" applyProtection="0"/>
    <xf numFmtId="0" fontId="1" fillId="15" borderId="0" applyNumberFormat="0" applyBorder="0" applyAlignment="0" applyProtection="0"/>
    <xf numFmtId="0" fontId="59" fillId="16" borderId="0" applyNumberFormat="0" applyBorder="0" applyAlignment="0" applyProtection="0"/>
    <xf numFmtId="0" fontId="1" fillId="17" borderId="0" applyNumberFormat="0" applyBorder="0" applyAlignment="0" applyProtection="0"/>
    <xf numFmtId="0" fontId="59" fillId="18" borderId="0" applyNumberFormat="0" applyBorder="0" applyAlignment="0" applyProtection="0"/>
    <xf numFmtId="0" fontId="1" fillId="19" borderId="0" applyNumberFormat="0" applyBorder="0" applyAlignment="0" applyProtection="0"/>
    <xf numFmtId="0" fontId="59" fillId="20" borderId="0" applyNumberFormat="0" applyBorder="0" applyAlignment="0" applyProtection="0"/>
    <xf numFmtId="0" fontId="1" fillId="9" borderId="0" applyNumberFormat="0" applyBorder="0" applyAlignment="0" applyProtection="0"/>
    <xf numFmtId="0" fontId="59" fillId="21" borderId="0" applyNumberFormat="0" applyBorder="0" applyAlignment="0" applyProtection="0"/>
    <xf numFmtId="0" fontId="1" fillId="15" borderId="0" applyNumberFormat="0" applyBorder="0" applyAlignment="0" applyProtection="0"/>
    <xf numFmtId="0" fontId="59" fillId="22" borderId="0" applyNumberFormat="0" applyBorder="0" applyAlignment="0" applyProtection="0"/>
    <xf numFmtId="0" fontId="1" fillId="23" borderId="0" applyNumberFormat="0" applyBorder="0" applyAlignment="0" applyProtection="0"/>
    <xf numFmtId="0" fontId="60" fillId="24" borderId="0" applyNumberFormat="0" applyBorder="0" applyAlignment="0" applyProtection="0"/>
    <xf numFmtId="0" fontId="4" fillId="25" borderId="0" applyNumberFormat="0" applyBorder="0" applyAlignment="0" applyProtection="0"/>
    <xf numFmtId="0" fontId="60" fillId="26" borderId="0" applyNumberFormat="0" applyBorder="0" applyAlignment="0" applyProtection="0"/>
    <xf numFmtId="0" fontId="4" fillId="17" borderId="0" applyNumberFormat="0" applyBorder="0" applyAlignment="0" applyProtection="0"/>
    <xf numFmtId="0" fontId="60" fillId="27" borderId="0" applyNumberFormat="0" applyBorder="0" applyAlignment="0" applyProtection="0"/>
    <xf numFmtId="0" fontId="4" fillId="19" borderId="0" applyNumberFormat="0" applyBorder="0" applyAlignment="0" applyProtection="0"/>
    <xf numFmtId="0" fontId="60" fillId="28" borderId="0" applyNumberFormat="0" applyBorder="0" applyAlignment="0" applyProtection="0"/>
    <xf numFmtId="0" fontId="4" fillId="29" borderId="0" applyNumberFormat="0" applyBorder="0" applyAlignment="0" applyProtection="0"/>
    <xf numFmtId="0" fontId="60" fillId="30" borderId="0" applyNumberFormat="0" applyBorder="0" applyAlignment="0" applyProtection="0"/>
    <xf numFmtId="0" fontId="4" fillId="31" borderId="0" applyNumberFormat="0" applyBorder="0" applyAlignment="0" applyProtection="0"/>
    <xf numFmtId="0" fontId="60" fillId="32" borderId="0" applyNumberFormat="0" applyBorder="0" applyAlignment="0" applyProtection="0"/>
    <xf numFmtId="0" fontId="4" fillId="33" borderId="0" applyNumberFormat="0" applyBorder="0" applyAlignment="0" applyProtection="0"/>
    <xf numFmtId="0" fontId="60" fillId="34" borderId="0" applyNumberFormat="0" applyBorder="0" applyAlignment="0" applyProtection="0"/>
    <xf numFmtId="0" fontId="4" fillId="35" borderId="0" applyNumberFormat="0" applyBorder="0" applyAlignment="0" applyProtection="0"/>
    <xf numFmtId="0" fontId="60" fillId="36" borderId="0" applyNumberFormat="0" applyBorder="0" applyAlignment="0" applyProtection="0"/>
    <xf numFmtId="0" fontId="4" fillId="37" borderId="0" applyNumberFormat="0" applyBorder="0" applyAlignment="0" applyProtection="0"/>
    <xf numFmtId="0" fontId="60" fillId="38" borderId="0" applyNumberFormat="0" applyBorder="0" applyAlignment="0" applyProtection="0"/>
    <xf numFmtId="0" fontId="4" fillId="39" borderId="0" applyNumberFormat="0" applyBorder="0" applyAlignment="0" applyProtection="0"/>
    <xf numFmtId="0" fontId="60" fillId="40" borderId="0" applyNumberFormat="0" applyBorder="0" applyAlignment="0" applyProtection="0"/>
    <xf numFmtId="0" fontId="4" fillId="29" borderId="0" applyNumberFormat="0" applyBorder="0" applyAlignment="0" applyProtection="0"/>
    <xf numFmtId="0" fontId="60" fillId="41" borderId="0" applyNumberFormat="0" applyBorder="0" applyAlignment="0" applyProtection="0"/>
    <xf numFmtId="0" fontId="4" fillId="31" borderId="0" applyNumberFormat="0" applyBorder="0" applyAlignment="0" applyProtection="0"/>
    <xf numFmtId="0" fontId="60" fillId="42" borderId="0" applyNumberFormat="0" applyBorder="0" applyAlignment="0" applyProtection="0"/>
    <xf numFmtId="0" fontId="4" fillId="43" borderId="0" applyNumberFormat="0" applyBorder="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44" borderId="1" applyNumberFormat="0" applyAlignment="0" applyProtection="0"/>
    <xf numFmtId="0" fontId="6" fillId="45" borderId="2" applyNumberFormat="0" applyAlignment="0" applyProtection="0"/>
    <xf numFmtId="0" fontId="63" fillId="46" borderId="0" applyNumberFormat="0" applyBorder="0" applyAlignment="0" applyProtection="0"/>
    <xf numFmtId="0" fontId="7"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64" fillId="0" borderId="5" applyNumberFormat="0" applyFill="0" applyAlignment="0" applyProtection="0"/>
    <xf numFmtId="0" fontId="8" fillId="0" borderId="6" applyNumberFormat="0" applyFill="0" applyAlignment="0" applyProtection="0"/>
    <xf numFmtId="0" fontId="65" fillId="50" borderId="0" applyNumberFormat="0" applyBorder="0" applyAlignment="0" applyProtection="0"/>
    <xf numFmtId="0" fontId="9" fillId="5" borderId="0" applyNumberFormat="0" applyBorder="0" applyAlignment="0" applyProtection="0"/>
    <xf numFmtId="0" fontId="66" fillId="51" borderId="7" applyNumberFormat="0" applyAlignment="0" applyProtection="0"/>
    <xf numFmtId="0" fontId="10" fillId="52" borderId="8" applyNumberFormat="0" applyAlignment="0" applyProtection="0"/>
    <xf numFmtId="0" fontId="67" fillId="0" borderId="0" applyNumberForma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9" applyNumberFormat="0" applyFill="0" applyAlignment="0" applyProtection="0"/>
    <xf numFmtId="0" fontId="12" fillId="0" borderId="10" applyNumberFormat="0" applyFill="0" applyAlignment="0" applyProtection="0"/>
    <xf numFmtId="0" fontId="69" fillId="0" borderId="11" applyNumberFormat="0" applyFill="0" applyAlignment="0" applyProtection="0"/>
    <xf numFmtId="0" fontId="13" fillId="0" borderId="12" applyNumberFormat="0" applyFill="0" applyAlignment="0" applyProtection="0"/>
    <xf numFmtId="0" fontId="70" fillId="0" borderId="13" applyNumberFormat="0" applyFill="0" applyAlignment="0" applyProtection="0"/>
    <xf numFmtId="0" fontId="14" fillId="0" borderId="14" applyNumberFormat="0" applyFill="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71" fillId="0" borderId="15" applyNumberFormat="0" applyFill="0" applyAlignment="0" applyProtection="0"/>
    <xf numFmtId="0" fontId="3" fillId="0" borderId="16" applyNumberFormat="0" applyFill="0" applyAlignment="0" applyProtection="0"/>
    <xf numFmtId="0" fontId="72" fillId="51" borderId="17" applyNumberFormat="0" applyAlignment="0" applyProtection="0"/>
    <xf numFmtId="0" fontId="15" fillId="52" borderId="18" applyNumberFormat="0" applyAlignment="0" applyProtection="0"/>
    <xf numFmtId="0" fontId="73" fillId="0" borderId="0" applyNumberFormat="0" applyFill="0" applyBorder="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53" borderId="7" applyNumberFormat="0" applyAlignment="0" applyProtection="0"/>
    <xf numFmtId="0" fontId="17" fillId="13" borderId="8" applyNumberFormat="0" applyAlignment="0" applyProtection="0"/>
    <xf numFmtId="0" fontId="59" fillId="0" borderId="0">
      <alignment vertical="center"/>
      <protection/>
    </xf>
    <xf numFmtId="0" fontId="0"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75" fillId="0" borderId="0">
      <alignment/>
      <protection/>
    </xf>
    <xf numFmtId="0" fontId="19" fillId="0" borderId="0">
      <alignment vertical="center"/>
      <protection/>
    </xf>
    <xf numFmtId="0" fontId="20" fillId="0" borderId="0">
      <alignment vertical="center"/>
      <protection/>
    </xf>
    <xf numFmtId="0" fontId="59" fillId="0" borderId="0">
      <alignment vertical="center"/>
      <protection/>
    </xf>
    <xf numFmtId="0" fontId="59" fillId="0" borderId="0">
      <alignment vertical="center"/>
      <protection/>
    </xf>
    <xf numFmtId="0" fontId="76" fillId="54" borderId="0" applyNumberFormat="0" applyBorder="0" applyAlignment="0" applyProtection="0"/>
    <xf numFmtId="0" fontId="18" fillId="7" borderId="0" applyNumberFormat="0" applyBorder="0" applyAlignment="0" applyProtection="0"/>
  </cellStyleXfs>
  <cellXfs count="304">
    <xf numFmtId="0" fontId="0" fillId="0" borderId="0" xfId="0" applyAlignment="1">
      <alignment vertical="center"/>
    </xf>
    <xf numFmtId="0" fontId="77" fillId="0" borderId="0" xfId="110" applyFont="1">
      <alignment vertical="center"/>
      <protection/>
    </xf>
    <xf numFmtId="0" fontId="77" fillId="0" borderId="0" xfId="110" applyFont="1" applyAlignment="1">
      <alignment vertical="center" wrapText="1"/>
      <protection/>
    </xf>
    <xf numFmtId="0" fontId="77" fillId="0" borderId="0" xfId="110" applyFont="1" applyAlignment="1">
      <alignment horizontal="center" vertical="center"/>
      <protection/>
    </xf>
    <xf numFmtId="0" fontId="78" fillId="0" borderId="0" xfId="110" applyFont="1" applyAlignment="1">
      <alignment horizontal="left" vertical="center" wrapText="1"/>
      <protection/>
    </xf>
    <xf numFmtId="0" fontId="77" fillId="0" borderId="0" xfId="110" applyFont="1" applyBorder="1">
      <alignment vertical="center"/>
      <protection/>
    </xf>
    <xf numFmtId="0" fontId="79" fillId="0" borderId="0" xfId="110" applyFont="1" applyAlignment="1">
      <alignment vertical="center"/>
      <protection/>
    </xf>
    <xf numFmtId="0" fontId="80" fillId="0" borderId="0" xfId="110" applyFont="1" applyAlignment="1">
      <alignment horizontal="left" vertical="center"/>
      <protection/>
    </xf>
    <xf numFmtId="0" fontId="29" fillId="0" borderId="0" xfId="0" applyFont="1" applyAlignment="1">
      <alignment horizontal="left" vertical="center" wrapText="1"/>
    </xf>
    <xf numFmtId="0" fontId="29" fillId="0" borderId="0" xfId="0" applyFont="1" applyFill="1" applyAlignment="1">
      <alignment horizontal="left" vertical="center" wrapText="1"/>
    </xf>
    <xf numFmtId="0" fontId="81" fillId="0" borderId="0" xfId="0" applyFont="1" applyFill="1" applyAlignment="1">
      <alignment vertical="center"/>
    </xf>
    <xf numFmtId="0" fontId="78" fillId="0" borderId="19" xfId="110" applyFont="1" applyBorder="1" applyAlignment="1">
      <alignment horizontal="center" vertical="center"/>
      <protection/>
    </xf>
    <xf numFmtId="0" fontId="30" fillId="0" borderId="0" xfId="110" applyFont="1" applyAlignment="1">
      <alignment horizontal="left" vertical="center"/>
      <protection/>
    </xf>
    <xf numFmtId="0" fontId="21" fillId="0" borderId="0" xfId="0" applyFont="1" applyAlignment="1">
      <alignment vertical="center"/>
    </xf>
    <xf numFmtId="0" fontId="21" fillId="0" borderId="0" xfId="0" applyFont="1" applyAlignment="1">
      <alignment vertical="center"/>
    </xf>
    <xf numFmtId="0" fontId="31" fillId="0" borderId="0" xfId="0" applyFont="1" applyAlignment="1">
      <alignment horizontal="center" vertical="center"/>
    </xf>
    <xf numFmtId="0" fontId="22" fillId="0" borderId="0" xfId="0" applyFont="1" applyAlignment="1">
      <alignment vertical="center"/>
    </xf>
    <xf numFmtId="0" fontId="31" fillId="0" borderId="0" xfId="0" applyFont="1" applyAlignment="1">
      <alignment vertical="center"/>
    </xf>
    <xf numFmtId="0" fontId="82" fillId="55" borderId="20" xfId="110" applyFont="1" applyFill="1" applyBorder="1" applyAlignment="1">
      <alignment vertical="center"/>
      <protection/>
    </xf>
    <xf numFmtId="0" fontId="82" fillId="55" borderId="20" xfId="110" applyFont="1" applyFill="1" applyBorder="1" applyAlignment="1">
      <alignment horizontal="center" vertical="center"/>
      <protection/>
    </xf>
    <xf numFmtId="0" fontId="82" fillId="0" borderId="0" xfId="110" applyFont="1">
      <alignment vertical="center"/>
      <protection/>
    </xf>
    <xf numFmtId="0" fontId="83" fillId="0" borderId="0" xfId="110" applyFont="1">
      <alignment vertical="center"/>
      <protection/>
    </xf>
    <xf numFmtId="0" fontId="84" fillId="56" borderId="19" xfId="110" applyFont="1" applyFill="1" applyBorder="1" applyAlignment="1">
      <alignment horizontal="center" vertical="center" wrapText="1"/>
      <protection/>
    </xf>
    <xf numFmtId="0" fontId="84" fillId="55" borderId="20" xfId="110" applyFont="1" applyFill="1" applyBorder="1" applyAlignment="1">
      <alignment horizontal="center" vertical="center"/>
      <protection/>
    </xf>
    <xf numFmtId="0" fontId="84" fillId="55" borderId="20" xfId="110" applyFont="1" applyFill="1" applyBorder="1" applyAlignment="1">
      <alignment horizontal="right" vertical="center"/>
      <protection/>
    </xf>
    <xf numFmtId="0" fontId="85" fillId="55" borderId="21" xfId="110" applyFont="1" applyFill="1" applyBorder="1" applyAlignment="1">
      <alignment vertical="center"/>
      <protection/>
    </xf>
    <xf numFmtId="0" fontId="86" fillId="55" borderId="20" xfId="110" applyFont="1" applyFill="1" applyBorder="1" applyAlignment="1">
      <alignment vertical="center"/>
      <protection/>
    </xf>
    <xf numFmtId="0" fontId="86" fillId="55" borderId="20" xfId="110" applyFont="1" applyFill="1" applyBorder="1" applyAlignment="1">
      <alignment horizontal="center" vertical="center"/>
      <protection/>
    </xf>
    <xf numFmtId="0" fontId="86" fillId="55" borderId="20" xfId="110" applyFont="1" applyFill="1" applyBorder="1" applyAlignment="1">
      <alignment horizontal="right" vertical="center"/>
      <protection/>
    </xf>
    <xf numFmtId="0" fontId="24" fillId="0" borderId="0" xfId="110" applyFont="1" applyFill="1">
      <alignment vertical="center"/>
      <protection/>
    </xf>
    <xf numFmtId="0" fontId="27" fillId="0" borderId="22" xfId="110" applyFont="1" applyFill="1" applyBorder="1" applyAlignment="1">
      <alignment vertical="center"/>
      <protection/>
    </xf>
    <xf numFmtId="0" fontId="33" fillId="0" borderId="22" xfId="110" applyFont="1" applyFill="1" applyBorder="1" applyAlignment="1">
      <alignment vertical="center"/>
      <protection/>
    </xf>
    <xf numFmtId="0" fontId="33" fillId="0" borderId="22" xfId="110" applyFont="1" applyFill="1" applyBorder="1" applyAlignment="1">
      <alignment horizontal="center" vertical="center"/>
      <protection/>
    </xf>
    <xf numFmtId="0" fontId="82" fillId="55" borderId="23" xfId="110" applyFont="1" applyFill="1" applyBorder="1" applyAlignment="1">
      <alignment vertical="center"/>
      <protection/>
    </xf>
    <xf numFmtId="0" fontId="86" fillId="55" borderId="23" xfId="110" applyFont="1" applyFill="1" applyBorder="1" applyAlignment="1">
      <alignment vertical="center"/>
      <protection/>
    </xf>
    <xf numFmtId="0" fontId="23" fillId="0" borderId="24" xfId="110" applyFont="1" applyFill="1" applyBorder="1" applyAlignment="1" quotePrefix="1">
      <alignment horizontal="center" vertical="center"/>
      <protection/>
    </xf>
    <xf numFmtId="0" fontId="78" fillId="0" borderId="25" xfId="110" applyFont="1" applyFill="1" applyBorder="1" applyAlignment="1" quotePrefix="1">
      <alignment horizontal="center" vertical="center"/>
      <protection/>
    </xf>
    <xf numFmtId="0" fontId="78" fillId="0" borderId="26" xfId="110" applyFont="1" applyFill="1" applyBorder="1" applyAlignment="1" quotePrefix="1">
      <alignment horizontal="center" vertical="center"/>
      <protection/>
    </xf>
    <xf numFmtId="0" fontId="78" fillId="0" borderId="24" xfId="110" applyFont="1" applyFill="1" applyBorder="1" applyAlignment="1" quotePrefix="1">
      <alignment horizontal="center" vertical="center"/>
      <protection/>
    </xf>
    <xf numFmtId="0" fontId="78" fillId="0" borderId="27" xfId="110" applyFont="1" applyFill="1" applyBorder="1" applyAlignment="1" quotePrefix="1">
      <alignment horizontal="center" vertical="center"/>
      <protection/>
    </xf>
    <xf numFmtId="0" fontId="87" fillId="0" borderId="0" xfId="110" applyFont="1" applyFill="1" applyBorder="1" applyAlignment="1">
      <alignment vertical="top" wrapText="1"/>
      <protection/>
    </xf>
    <xf numFmtId="0" fontId="26" fillId="0" borderId="0" xfId="110" applyFont="1" applyFill="1" applyBorder="1" applyAlignment="1">
      <alignment horizontal="center" vertical="center" wrapText="1"/>
      <protection/>
    </xf>
    <xf numFmtId="0" fontId="32" fillId="0" borderId="0" xfId="0" applyFont="1" applyAlignment="1">
      <alignment horizontal="left" vertical="center" indent="1"/>
    </xf>
    <xf numFmtId="0" fontId="84" fillId="0" borderId="0" xfId="110" applyFont="1" applyFill="1" applyBorder="1" applyAlignment="1">
      <alignment horizontal="center" vertical="center" wrapText="1"/>
      <protection/>
    </xf>
    <xf numFmtId="0" fontId="78" fillId="0" borderId="28" xfId="110" applyFont="1" applyFill="1" applyBorder="1" applyAlignment="1">
      <alignment vertical="top" textRotation="255"/>
      <protection/>
    </xf>
    <xf numFmtId="0" fontId="82" fillId="55" borderId="23" xfId="110" applyFont="1" applyFill="1" applyBorder="1" applyAlignment="1">
      <alignment vertical="center" textRotation="255"/>
      <protection/>
    </xf>
    <xf numFmtId="0" fontId="78" fillId="0" borderId="25" xfId="110" applyFont="1" applyFill="1" applyBorder="1" applyAlignment="1">
      <alignment horizontal="center" vertical="center"/>
      <protection/>
    </xf>
    <xf numFmtId="0" fontId="78" fillId="0" borderId="26" xfId="110" applyFont="1" applyFill="1" applyBorder="1" applyAlignment="1">
      <alignment horizontal="center" vertical="center"/>
      <protection/>
    </xf>
    <xf numFmtId="0" fontId="78" fillId="0" borderId="24" xfId="110" applyFont="1" applyFill="1" applyBorder="1" applyAlignment="1">
      <alignment horizontal="center" vertical="center"/>
      <protection/>
    </xf>
    <xf numFmtId="0" fontId="78" fillId="0" borderId="27" xfId="110" applyFont="1" applyFill="1" applyBorder="1" applyAlignment="1">
      <alignment horizontal="center" vertical="center"/>
      <protection/>
    </xf>
    <xf numFmtId="0" fontId="25" fillId="0" borderId="0" xfId="0" applyFont="1" applyFill="1" applyAlignment="1" applyProtection="1">
      <alignment horizontal="left" vertical="center"/>
      <protection locked="0"/>
    </xf>
    <xf numFmtId="0" fontId="25" fillId="0" borderId="0" xfId="110" applyFont="1" applyFill="1" applyAlignment="1" applyProtection="1">
      <alignment horizontal="left" vertical="center"/>
      <protection locked="0"/>
    </xf>
    <xf numFmtId="0" fontId="25" fillId="0" borderId="0" xfId="110" applyFont="1" applyAlignment="1" applyProtection="1">
      <alignment horizontal="left" vertical="center"/>
      <protection locked="0"/>
    </xf>
    <xf numFmtId="0" fontId="33" fillId="0" borderId="0" xfId="110" applyFont="1" applyFill="1" applyBorder="1" applyAlignment="1">
      <alignment horizontal="center" vertical="center"/>
      <protection/>
    </xf>
    <xf numFmtId="0" fontId="33" fillId="0" borderId="0" xfId="110" applyFont="1" applyFill="1" applyBorder="1" applyAlignment="1">
      <alignment vertical="center"/>
      <protection/>
    </xf>
    <xf numFmtId="0" fontId="84" fillId="56" borderId="21" xfId="110" applyFont="1" applyFill="1" applyBorder="1" applyAlignment="1">
      <alignment horizontal="center" vertical="center" wrapText="1"/>
      <protection/>
    </xf>
    <xf numFmtId="0" fontId="88" fillId="56" borderId="20" xfId="110" applyFont="1" applyFill="1" applyBorder="1" applyAlignment="1">
      <alignment horizontal="center" vertical="center" wrapText="1"/>
      <protection/>
    </xf>
    <xf numFmtId="0" fontId="88" fillId="56" borderId="23" xfId="110" applyFont="1" applyFill="1" applyBorder="1" applyAlignment="1">
      <alignment horizontal="center" vertical="center" wrapText="1"/>
      <protection/>
    </xf>
    <xf numFmtId="0" fontId="89" fillId="0" borderId="0" xfId="0" applyFont="1" applyFill="1" applyAlignment="1">
      <alignment horizontal="center" vertical="center"/>
    </xf>
    <xf numFmtId="0" fontId="23" fillId="0" borderId="25" xfId="110" applyFont="1" applyFill="1" applyBorder="1" applyAlignment="1" quotePrefix="1">
      <alignment horizontal="center" vertical="center"/>
      <protection/>
    </xf>
    <xf numFmtId="0" fontId="78" fillId="0" borderId="0" xfId="110" applyFont="1" applyFill="1" applyBorder="1" applyAlignment="1">
      <alignment horizontal="center" vertical="center"/>
      <protection/>
    </xf>
    <xf numFmtId="0" fontId="23" fillId="0" borderId="26" xfId="110" applyFont="1" applyFill="1" applyBorder="1" applyAlignment="1" quotePrefix="1">
      <alignment horizontal="center" vertical="center"/>
      <protection/>
    </xf>
    <xf numFmtId="0" fontId="90" fillId="57" borderId="29" xfId="110" applyFont="1" applyFill="1" applyBorder="1" applyAlignment="1" applyProtection="1">
      <alignment horizontal="center" vertical="center" wrapText="1"/>
      <protection locked="0"/>
    </xf>
    <xf numFmtId="0" fontId="84" fillId="56" borderId="19" xfId="110" applyFont="1" applyFill="1" applyBorder="1" applyAlignment="1">
      <alignment vertical="center"/>
      <protection/>
    </xf>
    <xf numFmtId="0" fontId="85" fillId="55" borderId="20" xfId="110" applyFont="1" applyFill="1" applyBorder="1" applyAlignment="1">
      <alignment vertical="center"/>
      <protection/>
    </xf>
    <xf numFmtId="0" fontId="84" fillId="56" borderId="29" xfId="110" applyFont="1" applyFill="1" applyBorder="1" applyAlignment="1">
      <alignment vertical="center"/>
      <protection/>
    </xf>
    <xf numFmtId="0" fontId="78" fillId="0" borderId="0" xfId="110" applyFont="1" applyBorder="1" applyAlignment="1">
      <alignment horizontal="center" vertical="center"/>
      <protection/>
    </xf>
    <xf numFmtId="0" fontId="78" fillId="0" borderId="22" xfId="110" applyFont="1" applyBorder="1" applyAlignment="1">
      <alignment horizontal="center" vertical="center"/>
      <protection/>
    </xf>
    <xf numFmtId="0" fontId="22" fillId="0" borderId="30" xfId="110" applyFont="1" applyFill="1" applyBorder="1" applyAlignment="1">
      <alignment horizontal="left" vertical="center" indent="1"/>
      <protection/>
    </xf>
    <xf numFmtId="0" fontId="22" fillId="0" borderId="20" xfId="110" applyFont="1" applyFill="1" applyBorder="1" applyAlignment="1">
      <alignment horizontal="left" vertical="center" indent="1"/>
      <protection/>
    </xf>
    <xf numFmtId="0" fontId="90" fillId="57" borderId="31" xfId="110" applyFont="1" applyFill="1" applyBorder="1" applyAlignment="1" applyProtection="1">
      <alignment horizontal="center" vertical="center" wrapText="1"/>
      <protection locked="0"/>
    </xf>
    <xf numFmtId="0" fontId="90" fillId="57" borderId="32" xfId="110" applyFont="1" applyFill="1" applyBorder="1" applyAlignment="1" applyProtection="1">
      <alignment horizontal="center" vertical="center" wrapText="1"/>
      <protection locked="0"/>
    </xf>
    <xf numFmtId="0" fontId="90" fillId="57" borderId="33" xfId="110" applyFont="1" applyFill="1" applyBorder="1" applyAlignment="1" applyProtection="1">
      <alignment horizontal="center" vertical="center" wrapText="1"/>
      <protection locked="0"/>
    </xf>
    <xf numFmtId="0" fontId="23" fillId="0" borderId="30" xfId="110" applyFont="1" applyFill="1" applyBorder="1" applyAlignment="1">
      <alignment vertical="center"/>
      <protection/>
    </xf>
    <xf numFmtId="0" fontId="23" fillId="0" borderId="20" xfId="110" applyFont="1" applyFill="1" applyBorder="1" applyAlignment="1">
      <alignment vertical="center"/>
      <protection/>
    </xf>
    <xf numFmtId="0" fontId="78" fillId="0" borderId="34" xfId="110" applyFont="1" applyFill="1" applyBorder="1" applyAlignment="1">
      <alignment horizontal="center" vertical="center"/>
      <protection/>
    </xf>
    <xf numFmtId="0" fontId="90" fillId="0" borderId="35" xfId="110" applyFont="1" applyFill="1" applyBorder="1" applyAlignment="1" applyProtection="1">
      <alignment horizontal="center" vertical="center" wrapText="1"/>
      <protection locked="0"/>
    </xf>
    <xf numFmtId="0" fontId="78" fillId="0" borderId="34" xfId="110" applyFont="1" applyFill="1" applyBorder="1" applyAlignment="1">
      <alignment vertical="center"/>
      <protection/>
    </xf>
    <xf numFmtId="0" fontId="78" fillId="0" borderId="35" xfId="110" applyFont="1" applyBorder="1" applyAlignment="1">
      <alignment horizontal="center" vertical="center"/>
      <protection/>
    </xf>
    <xf numFmtId="0" fontId="25" fillId="0" borderId="0" xfId="110" applyFont="1" applyFill="1" applyBorder="1" applyAlignment="1" applyProtection="1">
      <alignment horizontal="left" vertical="center"/>
      <protection locked="0"/>
    </xf>
    <xf numFmtId="0" fontId="25" fillId="0" borderId="0" xfId="110" applyFont="1" applyBorder="1" applyAlignment="1" applyProtection="1">
      <alignment horizontal="left" vertical="center"/>
      <protection locked="0"/>
    </xf>
    <xf numFmtId="0" fontId="23" fillId="0" borderId="36" xfId="110" applyFont="1" applyFill="1" applyBorder="1" applyAlignment="1">
      <alignment vertical="center"/>
      <protection/>
    </xf>
    <xf numFmtId="0" fontId="23" fillId="0" borderId="37" xfId="110" applyFont="1" applyFill="1" applyBorder="1" applyAlignment="1">
      <alignment vertical="center"/>
      <protection/>
    </xf>
    <xf numFmtId="0" fontId="23" fillId="0" borderId="21" xfId="110" applyFont="1" applyFill="1" applyBorder="1" applyAlignment="1">
      <alignment vertical="center"/>
      <protection/>
    </xf>
    <xf numFmtId="0" fontId="23" fillId="0" borderId="38" xfId="110" applyFont="1" applyFill="1" applyBorder="1" applyAlignment="1">
      <alignment vertical="center"/>
      <protection/>
    </xf>
    <xf numFmtId="0" fontId="82" fillId="0" borderId="0" xfId="110" applyFont="1" applyFill="1" applyBorder="1" applyAlignment="1">
      <alignment vertical="center"/>
      <protection/>
    </xf>
    <xf numFmtId="0" fontId="82" fillId="0" borderId="0" xfId="110" applyFont="1" applyFill="1" applyBorder="1" applyAlignment="1">
      <alignment horizontal="center" vertical="center"/>
      <protection/>
    </xf>
    <xf numFmtId="0" fontId="77" fillId="0" borderId="0" xfId="110" applyFont="1" applyFill="1" applyBorder="1" applyAlignment="1">
      <alignment vertical="top" wrapText="1"/>
      <protection/>
    </xf>
    <xf numFmtId="0" fontId="26" fillId="0" borderId="0" xfId="110" applyFont="1" applyFill="1" applyBorder="1" applyAlignment="1">
      <alignment vertical="center" wrapText="1"/>
      <protection/>
    </xf>
    <xf numFmtId="0" fontId="23" fillId="58" borderId="32" xfId="110" applyFont="1" applyFill="1" applyBorder="1" applyAlignment="1" applyProtection="1">
      <alignment horizontal="center" vertical="center"/>
      <protection locked="0"/>
    </xf>
    <xf numFmtId="0" fontId="23" fillId="58" borderId="31" xfId="110" applyFont="1" applyFill="1" applyBorder="1" applyAlignment="1" applyProtection="1">
      <alignment horizontal="center" vertical="center" wrapText="1"/>
      <protection locked="0"/>
    </xf>
    <xf numFmtId="0" fontId="23" fillId="58" borderId="33" xfId="110" applyFont="1" applyFill="1" applyBorder="1" applyAlignment="1" applyProtection="1">
      <alignment horizontal="center" vertical="center"/>
      <protection locked="0"/>
    </xf>
    <xf numFmtId="0" fontId="78" fillId="58" borderId="32" xfId="110" applyFont="1" applyFill="1" applyBorder="1" applyAlignment="1" applyProtection="1">
      <alignment horizontal="center" vertical="center"/>
      <protection locked="0"/>
    </xf>
    <xf numFmtId="0" fontId="78" fillId="58" borderId="39" xfId="110" applyFont="1" applyFill="1" applyBorder="1" applyAlignment="1" applyProtection="1">
      <alignment horizontal="center" vertical="center" wrapText="1"/>
      <protection locked="0"/>
    </xf>
    <xf numFmtId="0" fontId="78" fillId="58" borderId="39" xfId="110" applyFont="1" applyFill="1" applyBorder="1" applyAlignment="1" applyProtection="1">
      <alignment horizontal="center" vertical="center"/>
      <protection locked="0"/>
    </xf>
    <xf numFmtId="0" fontId="78" fillId="58" borderId="40" xfId="110" applyFont="1" applyFill="1" applyBorder="1" applyAlignment="1" applyProtection="1">
      <alignment horizontal="center" vertical="center"/>
      <protection locked="0"/>
    </xf>
    <xf numFmtId="0" fontId="78" fillId="58" borderId="41" xfId="110" applyFont="1" applyFill="1" applyBorder="1" applyAlignment="1" applyProtection="1">
      <alignment horizontal="center" vertical="center" wrapText="1"/>
      <protection locked="0"/>
    </xf>
    <xf numFmtId="0" fontId="78" fillId="58" borderId="41" xfId="110" applyFont="1" applyFill="1" applyBorder="1" applyAlignment="1" applyProtection="1">
      <alignment horizontal="center" vertical="center"/>
      <protection locked="0"/>
    </xf>
    <xf numFmtId="0" fontId="84" fillId="0" borderId="0" xfId="110" applyFont="1" applyFill="1" applyBorder="1" applyAlignment="1">
      <alignment horizontal="center" vertical="center" textRotation="255"/>
      <protection/>
    </xf>
    <xf numFmtId="176" fontId="22" fillId="59" borderId="19" xfId="0" applyNumberFormat="1" applyFont="1" applyFill="1" applyBorder="1" applyAlignment="1" applyProtection="1">
      <alignment horizontal="left" vertical="center"/>
      <protection locked="0"/>
    </xf>
    <xf numFmtId="176" fontId="21" fillId="59" borderId="19" xfId="0" applyNumberFormat="1" applyFont="1" applyFill="1" applyBorder="1" applyAlignment="1" applyProtection="1">
      <alignment vertical="center"/>
      <protection locked="0"/>
    </xf>
    <xf numFmtId="0" fontId="22" fillId="0" borderId="21" xfId="110" applyFont="1" applyFill="1" applyBorder="1" applyAlignment="1">
      <alignment horizontal="left" vertical="center" indent="1"/>
      <protection/>
    </xf>
    <xf numFmtId="0" fontId="22" fillId="0" borderId="42" xfId="110" applyFont="1" applyFill="1" applyBorder="1" applyAlignment="1">
      <alignment vertical="center"/>
      <protection/>
    </xf>
    <xf numFmtId="0" fontId="22" fillId="0" borderId="43" xfId="110" applyFont="1" applyFill="1" applyBorder="1" applyAlignment="1">
      <alignment vertical="center"/>
      <protection/>
    </xf>
    <xf numFmtId="0" fontId="22" fillId="58" borderId="44" xfId="110" applyFont="1" applyFill="1" applyBorder="1" applyAlignment="1" applyProtection="1">
      <alignment vertical="center"/>
      <protection locked="0"/>
    </xf>
    <xf numFmtId="0" fontId="22" fillId="58" borderId="45" xfId="110" applyFont="1" applyFill="1" applyBorder="1" applyAlignment="1" applyProtection="1">
      <alignment vertical="center"/>
      <protection locked="0"/>
    </xf>
    <xf numFmtId="0" fontId="84" fillId="0" borderId="0" xfId="110" applyFont="1" applyFill="1" applyBorder="1" applyAlignment="1">
      <alignment horizontal="center" vertical="center" textRotation="255"/>
      <protection/>
    </xf>
    <xf numFmtId="0" fontId="78" fillId="0" borderId="46" xfId="110" applyFont="1" applyBorder="1" applyAlignment="1">
      <alignment vertical="center" wrapText="1"/>
      <protection/>
    </xf>
    <xf numFmtId="0" fontId="78" fillId="58" borderId="47" xfId="110" applyFont="1" applyFill="1" applyBorder="1" applyAlignment="1" applyProtection="1">
      <alignment vertical="center" wrapText="1"/>
      <protection locked="0"/>
    </xf>
    <xf numFmtId="0" fontId="80" fillId="0" borderId="0" xfId="0" applyFont="1" applyFill="1" applyAlignment="1">
      <alignment horizontal="center" vertical="center"/>
    </xf>
    <xf numFmtId="0" fontId="80" fillId="0" borderId="0" xfId="110" applyFont="1" applyAlignment="1">
      <alignment horizontal="center" vertical="center"/>
      <protection/>
    </xf>
    <xf numFmtId="0" fontId="30" fillId="0" borderId="0" xfId="110" applyFont="1" applyFill="1" applyBorder="1" applyAlignment="1">
      <alignment horizontal="center" vertical="center" wrapText="1"/>
      <protection/>
    </xf>
    <xf numFmtId="0" fontId="22" fillId="0" borderId="0" xfId="110" applyFont="1" applyFill="1" applyBorder="1" applyAlignment="1">
      <alignment vertical="center"/>
      <protection/>
    </xf>
    <xf numFmtId="0" fontId="22" fillId="0" borderId="0" xfId="110" applyFont="1" applyFill="1" applyBorder="1" applyAlignment="1" applyProtection="1">
      <alignment vertical="center"/>
      <protection locked="0"/>
    </xf>
    <xf numFmtId="0" fontId="78" fillId="58" borderId="47" xfId="110" applyFont="1" applyFill="1" applyBorder="1" applyAlignment="1" applyProtection="1">
      <alignment vertical="center"/>
      <protection locked="0"/>
    </xf>
    <xf numFmtId="0" fontId="78" fillId="0" borderId="48" xfId="110" applyFont="1" applyFill="1" applyBorder="1" applyAlignment="1">
      <alignment vertical="top" textRotation="255"/>
      <protection/>
    </xf>
    <xf numFmtId="0" fontId="78" fillId="0" borderId="49" xfId="110" applyFont="1" applyBorder="1" applyAlignment="1">
      <alignment horizontal="center" vertical="center"/>
      <protection/>
    </xf>
    <xf numFmtId="0" fontId="78" fillId="58" borderId="50" xfId="110" applyFont="1" applyFill="1" applyBorder="1" applyAlignment="1" applyProtection="1">
      <alignment vertical="center"/>
      <protection locked="0"/>
    </xf>
    <xf numFmtId="0" fontId="78" fillId="0" borderId="51" xfId="110" applyFont="1" applyFill="1" applyBorder="1" applyAlignment="1">
      <alignment vertical="top" textRotation="255"/>
      <protection/>
    </xf>
    <xf numFmtId="0" fontId="78" fillId="0" borderId="52" xfId="110" applyFont="1" applyFill="1" applyBorder="1" applyAlignment="1">
      <alignment vertical="top" textRotation="255"/>
      <protection/>
    </xf>
    <xf numFmtId="0" fontId="24" fillId="58" borderId="19" xfId="110" applyFont="1" applyFill="1" applyBorder="1" applyAlignment="1" applyProtection="1">
      <alignment horizontal="center" vertical="center" wrapText="1"/>
      <protection locked="0"/>
    </xf>
    <xf numFmtId="0" fontId="78" fillId="0" borderId="25" xfId="110" applyFont="1" applyBorder="1" applyAlignment="1">
      <alignment horizontal="left" vertical="center" wrapText="1"/>
      <protection/>
    </xf>
    <xf numFmtId="0" fontId="78" fillId="0" borderId="29" xfId="110" applyFont="1" applyBorder="1" applyAlignment="1">
      <alignment horizontal="left" vertical="center" wrapText="1"/>
      <protection/>
    </xf>
    <xf numFmtId="0" fontId="78" fillId="58" borderId="48" xfId="110" applyFont="1" applyFill="1" applyBorder="1" applyAlignment="1" applyProtection="1">
      <alignment horizontal="center" vertical="center"/>
      <protection locked="0"/>
    </xf>
    <xf numFmtId="0" fontId="78" fillId="58" borderId="28" xfId="110" applyFont="1" applyFill="1" applyBorder="1" applyAlignment="1" applyProtection="1">
      <alignment horizontal="center" vertical="center"/>
      <protection locked="0"/>
    </xf>
    <xf numFmtId="0" fontId="78" fillId="58" borderId="47" xfId="110" applyFont="1" applyFill="1" applyBorder="1" applyAlignment="1" applyProtection="1">
      <alignment horizontal="center" vertical="center" wrapText="1"/>
      <protection locked="0"/>
    </xf>
    <xf numFmtId="0" fontId="78" fillId="58" borderId="53" xfId="110" applyFont="1" applyFill="1" applyBorder="1" applyAlignment="1" applyProtection="1">
      <alignment horizontal="center" vertical="center" wrapText="1"/>
      <protection locked="0"/>
    </xf>
    <xf numFmtId="0" fontId="78" fillId="58" borderId="47" xfId="110" applyFont="1" applyFill="1" applyBorder="1" applyAlignment="1" applyProtection="1">
      <alignment horizontal="center" vertical="center"/>
      <protection locked="0"/>
    </xf>
    <xf numFmtId="0" fontId="78" fillId="0" borderId="54" xfId="110" applyFont="1" applyFill="1" applyBorder="1" applyAlignment="1">
      <alignment horizontal="center" vertical="center"/>
      <protection/>
    </xf>
    <xf numFmtId="0" fontId="78" fillId="0" borderId="54" xfId="110" applyFont="1" applyFill="1" applyBorder="1" applyAlignment="1" quotePrefix="1">
      <alignment horizontal="center" vertical="center"/>
      <protection/>
    </xf>
    <xf numFmtId="0" fontId="78" fillId="0" borderId="25" xfId="110" applyFont="1" applyBorder="1" applyAlignment="1">
      <alignment vertical="center" wrapText="1"/>
      <protection/>
    </xf>
    <xf numFmtId="0" fontId="78" fillId="0" borderId="29" xfId="110" applyFont="1" applyBorder="1" applyAlignment="1">
      <alignment vertical="center" wrapText="1"/>
      <protection/>
    </xf>
    <xf numFmtId="0" fontId="90" fillId="0" borderId="32" xfId="110" applyFont="1" applyFill="1" applyBorder="1" applyAlignment="1" applyProtection="1">
      <alignment horizontal="center" vertical="center" wrapText="1"/>
      <protection locked="0"/>
    </xf>
    <xf numFmtId="0" fontId="90" fillId="0" borderId="31" xfId="110" applyFont="1" applyFill="1" applyBorder="1" applyAlignment="1" applyProtection="1">
      <alignment horizontal="center" vertical="center" wrapText="1"/>
      <protection locked="0"/>
    </xf>
    <xf numFmtId="0" fontId="90" fillId="0" borderId="33" xfId="110" applyFont="1" applyFill="1" applyBorder="1" applyAlignment="1" applyProtection="1">
      <alignment horizontal="center" vertical="center" wrapText="1"/>
      <protection locked="0"/>
    </xf>
    <xf numFmtId="0" fontId="90" fillId="0" borderId="39" xfId="110" applyFont="1" applyFill="1" applyBorder="1" applyAlignment="1" applyProtection="1">
      <alignment horizontal="center" vertical="center" wrapText="1"/>
      <protection locked="0"/>
    </xf>
    <xf numFmtId="0" fontId="78" fillId="0" borderId="48" xfId="110" applyFont="1" applyBorder="1" applyAlignment="1">
      <alignment vertical="center"/>
      <protection/>
    </xf>
    <xf numFmtId="0" fontId="78" fillId="58" borderId="47" xfId="110" applyFont="1" applyFill="1" applyBorder="1" applyAlignment="1" applyProtection="1">
      <alignment horizontal="center" vertical="center" wrapText="1"/>
      <protection locked="0"/>
    </xf>
    <xf numFmtId="0" fontId="78" fillId="58" borderId="53" xfId="110" applyFont="1" applyFill="1" applyBorder="1" applyAlignment="1" applyProtection="1">
      <alignment horizontal="center" vertical="center" wrapText="1"/>
      <protection locked="0"/>
    </xf>
    <xf numFmtId="0" fontId="78" fillId="0" borderId="55" xfId="110" applyFont="1" applyFill="1" applyBorder="1" applyAlignment="1">
      <alignment horizontal="center" vertical="center"/>
      <protection/>
    </xf>
    <xf numFmtId="0" fontId="90" fillId="0" borderId="56" xfId="110" applyFont="1" applyFill="1" applyBorder="1" applyAlignment="1" applyProtection="1">
      <alignment horizontal="center" vertical="center" wrapText="1"/>
      <protection locked="0"/>
    </xf>
    <xf numFmtId="0" fontId="78" fillId="0" borderId="25" xfId="110" applyFont="1" applyFill="1" applyBorder="1" applyAlignment="1">
      <alignment vertical="center" wrapText="1"/>
      <protection/>
    </xf>
    <xf numFmtId="0" fontId="78" fillId="0" borderId="29" xfId="110" applyFont="1" applyFill="1" applyBorder="1" applyAlignment="1">
      <alignment vertical="center" wrapText="1"/>
      <protection/>
    </xf>
    <xf numFmtId="0" fontId="78" fillId="0" borderId="57" xfId="110" applyFont="1" applyBorder="1" applyAlignment="1">
      <alignment vertical="center" wrapText="1"/>
      <protection/>
    </xf>
    <xf numFmtId="0" fontId="77" fillId="0" borderId="0" xfId="0" applyFont="1" applyFill="1" applyAlignment="1" applyProtection="1">
      <alignment horizontal="center" vertical="center"/>
      <protection locked="0"/>
    </xf>
    <xf numFmtId="176" fontId="81" fillId="0" borderId="0" xfId="0" applyNumberFormat="1" applyFont="1" applyFill="1" applyAlignment="1" applyProtection="1">
      <alignment vertical="center"/>
      <protection locked="0"/>
    </xf>
    <xf numFmtId="0" fontId="31" fillId="0" borderId="0" xfId="0" applyFont="1" applyAlignment="1" applyProtection="1">
      <alignment horizontal="center" vertical="center"/>
      <protection locked="0"/>
    </xf>
    <xf numFmtId="0" fontId="91" fillId="0" borderId="0" xfId="0" applyFont="1" applyAlignment="1" applyProtection="1">
      <alignment horizontal="center" vertical="center"/>
      <protection locked="0"/>
    </xf>
    <xf numFmtId="0" fontId="31" fillId="0" borderId="0" xfId="0" applyFont="1" applyAlignment="1" applyProtection="1">
      <alignment horizontal="left" vertical="center"/>
      <protection locked="0"/>
    </xf>
    <xf numFmtId="0" fontId="31" fillId="0" borderId="0" xfId="0" applyFont="1" applyAlignment="1" applyProtection="1" quotePrefix="1">
      <alignment horizontal="center" vertical="center"/>
      <protection locked="0"/>
    </xf>
    <xf numFmtId="0" fontId="77" fillId="0" borderId="0" xfId="110" applyFont="1" applyAlignment="1" applyProtection="1">
      <alignment horizontal="center" vertical="center"/>
      <protection locked="0"/>
    </xf>
    <xf numFmtId="176" fontId="77" fillId="0" borderId="0" xfId="110" applyNumberFormat="1" applyFont="1" applyProtection="1">
      <alignment vertical="center"/>
      <protection locked="0"/>
    </xf>
    <xf numFmtId="0" fontId="77" fillId="0" borderId="0" xfId="110" applyFont="1" applyAlignment="1" applyProtection="1">
      <alignment horizontal="center" vertical="center" wrapText="1"/>
      <protection locked="0"/>
    </xf>
    <xf numFmtId="176" fontId="77" fillId="0" borderId="0" xfId="110" applyNumberFormat="1" applyFont="1" applyFill="1" applyProtection="1">
      <alignment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horizontal="left" vertical="center"/>
      <protection locked="0"/>
    </xf>
    <xf numFmtId="176" fontId="77" fillId="0" borderId="0" xfId="110" applyNumberFormat="1" applyFont="1" applyFill="1" applyBorder="1" applyProtection="1">
      <alignment vertical="center"/>
      <protection locked="0"/>
    </xf>
    <xf numFmtId="0" fontId="77" fillId="0" borderId="0" xfId="110" applyFont="1" applyBorder="1" applyAlignment="1" applyProtection="1">
      <alignment horizontal="center" vertical="center"/>
      <protection locked="0"/>
    </xf>
    <xf numFmtId="0" fontId="78" fillId="0" borderId="22" xfId="110" applyFont="1" applyFill="1" applyBorder="1" applyAlignment="1">
      <alignment horizontal="center" vertical="center"/>
      <protection/>
    </xf>
    <xf numFmtId="0" fontId="90" fillId="57" borderId="32" xfId="110" applyFont="1" applyFill="1" applyBorder="1" applyAlignment="1" applyProtection="1">
      <alignment horizontal="center" vertical="center" wrapText="1"/>
      <protection locked="0"/>
    </xf>
    <xf numFmtId="0" fontId="32" fillId="0" borderId="0" xfId="0" applyFont="1" applyFill="1" applyAlignment="1">
      <alignment horizontal="left" vertical="center" indent="1"/>
    </xf>
    <xf numFmtId="0" fontId="21" fillId="0" borderId="0" xfId="0" applyFont="1" applyFill="1" applyAlignment="1">
      <alignment vertical="center"/>
    </xf>
    <xf numFmtId="0" fontId="31" fillId="0" borderId="0" xfId="0" applyFont="1" applyFill="1" applyAlignment="1" applyProtection="1">
      <alignment horizontal="center" vertical="center"/>
      <protection locked="0"/>
    </xf>
    <xf numFmtId="0" fontId="31" fillId="0" borderId="0" xfId="0" applyFont="1" applyFill="1" applyAlignment="1">
      <alignment horizontal="center" vertical="center"/>
    </xf>
    <xf numFmtId="0" fontId="22" fillId="0" borderId="0" xfId="0" applyFont="1" applyFill="1" applyAlignment="1">
      <alignment vertical="center"/>
    </xf>
    <xf numFmtId="0" fontId="21" fillId="0" borderId="0" xfId="0" applyFont="1" applyFill="1" applyAlignment="1">
      <alignment vertical="center"/>
    </xf>
    <xf numFmtId="0" fontId="31" fillId="0" borderId="0" xfId="0" applyFont="1" applyFill="1" applyAlignment="1">
      <alignment vertical="center"/>
    </xf>
    <xf numFmtId="0" fontId="90" fillId="57" borderId="39" xfId="110" applyFont="1" applyFill="1" applyBorder="1" applyAlignment="1" applyProtection="1">
      <alignment horizontal="center" vertical="center" wrapText="1"/>
      <protection locked="0"/>
    </xf>
    <xf numFmtId="176" fontId="77" fillId="60" borderId="0" xfId="110" applyNumberFormat="1" applyFont="1" applyFill="1" applyAlignment="1" applyProtection="1">
      <alignment horizontal="left" vertical="center"/>
      <protection locked="0"/>
    </xf>
    <xf numFmtId="0" fontId="85" fillId="55" borderId="21" xfId="110" applyFont="1" applyFill="1" applyBorder="1" applyAlignment="1">
      <alignment horizontal="left" vertical="center" wrapText="1"/>
      <protection/>
    </xf>
    <xf numFmtId="0" fontId="85" fillId="55" borderId="20" xfId="110" applyFont="1" applyFill="1" applyBorder="1" applyAlignment="1">
      <alignment horizontal="left" vertical="center" wrapText="1"/>
      <protection/>
    </xf>
    <xf numFmtId="0" fontId="85" fillId="55" borderId="23" xfId="110" applyFont="1" applyFill="1" applyBorder="1" applyAlignment="1">
      <alignment horizontal="left" vertical="center" wrapText="1"/>
      <protection/>
    </xf>
    <xf numFmtId="0" fontId="21" fillId="0" borderId="0" xfId="0" applyFont="1" applyFill="1" applyAlignment="1">
      <alignment horizontal="left" vertical="center" indent="1"/>
    </xf>
    <xf numFmtId="0" fontId="78" fillId="0" borderId="28" xfId="110" applyFont="1" applyBorder="1" applyAlignment="1">
      <alignment horizontal="center" vertical="center"/>
      <protection/>
    </xf>
    <xf numFmtId="0" fontId="78" fillId="0" borderId="51" xfId="110" applyFont="1" applyBorder="1" applyAlignment="1">
      <alignment horizontal="center" vertical="center"/>
      <protection/>
    </xf>
    <xf numFmtId="0" fontId="78" fillId="0" borderId="24" xfId="110" applyFont="1" applyBorder="1" applyAlignment="1">
      <alignment horizontal="left" vertical="center" wrapText="1"/>
      <protection/>
    </xf>
    <xf numFmtId="0" fontId="78" fillId="0" borderId="0" xfId="110" applyFont="1" applyBorder="1" applyAlignment="1">
      <alignment horizontal="left" vertical="center" wrapText="1"/>
      <protection/>
    </xf>
    <xf numFmtId="0" fontId="78" fillId="0" borderId="33" xfId="110" applyFont="1" applyBorder="1" applyAlignment="1">
      <alignment horizontal="left" vertical="center" wrapText="1"/>
      <protection/>
    </xf>
    <xf numFmtId="0" fontId="78" fillId="0" borderId="58" xfId="110" applyFont="1" applyBorder="1" applyAlignment="1">
      <alignment horizontal="left" vertical="center" wrapText="1"/>
      <protection/>
    </xf>
    <xf numFmtId="0" fontId="78" fillId="0" borderId="22" xfId="110" applyFont="1" applyBorder="1" applyAlignment="1">
      <alignment horizontal="left" vertical="center" wrapText="1"/>
      <protection/>
    </xf>
    <xf numFmtId="0" fontId="78" fillId="0" borderId="59" xfId="110" applyFont="1" applyBorder="1" applyAlignment="1">
      <alignment horizontal="left" vertical="center" wrapText="1"/>
      <protection/>
    </xf>
    <xf numFmtId="0" fontId="78" fillId="0" borderId="48" xfId="110" applyFont="1" applyBorder="1" applyAlignment="1">
      <alignment horizontal="center" vertical="center"/>
      <protection/>
    </xf>
    <xf numFmtId="0" fontId="78" fillId="0" borderId="52" xfId="110" applyFont="1" applyBorder="1" applyAlignment="1">
      <alignment horizontal="center" vertical="center"/>
      <protection/>
    </xf>
    <xf numFmtId="0" fontId="90" fillId="57" borderId="29" xfId="110" applyFont="1" applyFill="1" applyBorder="1" applyAlignment="1" applyProtection="1">
      <alignment horizontal="center" vertical="center" wrapText="1"/>
      <protection locked="0"/>
    </xf>
    <xf numFmtId="0" fontId="90" fillId="57" borderId="32" xfId="110" applyFont="1" applyFill="1" applyBorder="1" applyAlignment="1" applyProtection="1">
      <alignment horizontal="center" vertical="center" wrapText="1"/>
      <protection locked="0"/>
    </xf>
    <xf numFmtId="0" fontId="78" fillId="0" borderId="28" xfId="110" applyFont="1" applyBorder="1" applyAlignment="1">
      <alignment horizontal="left" vertical="center"/>
      <protection/>
    </xf>
    <xf numFmtId="0" fontId="78" fillId="0" borderId="51" xfId="110" applyFont="1" applyBorder="1" applyAlignment="1">
      <alignment horizontal="left" vertical="center"/>
      <protection/>
    </xf>
    <xf numFmtId="0" fontId="88" fillId="56" borderId="20" xfId="110" applyFont="1" applyFill="1" applyBorder="1" applyAlignment="1">
      <alignment horizontal="center" vertical="center" wrapText="1"/>
      <protection/>
    </xf>
    <xf numFmtId="0" fontId="92" fillId="0" borderId="48" xfId="110" applyFont="1" applyFill="1" applyBorder="1" applyAlignment="1" applyProtection="1">
      <alignment horizontal="center" vertical="center"/>
      <protection hidden="1"/>
    </xf>
    <xf numFmtId="0" fontId="92" fillId="0" borderId="28" xfId="110" applyFont="1" applyFill="1" applyBorder="1" applyAlignment="1" applyProtection="1">
      <alignment horizontal="center" vertical="center"/>
      <protection hidden="1"/>
    </xf>
    <xf numFmtId="0" fontId="92" fillId="0" borderId="51" xfId="110" applyFont="1" applyFill="1" applyBorder="1" applyAlignment="1" applyProtection="1">
      <alignment horizontal="center" vertical="center"/>
      <protection hidden="1"/>
    </xf>
    <xf numFmtId="0" fontId="23" fillId="0" borderId="60" xfId="110" applyFont="1" applyBorder="1" applyAlignment="1">
      <alignment horizontal="left" vertical="top" wrapText="1"/>
      <protection/>
    </xf>
    <xf numFmtId="0" fontId="78" fillId="58" borderId="48" xfId="110" applyFont="1" applyFill="1" applyBorder="1" applyAlignment="1" applyProtection="1">
      <alignment horizontal="center" vertical="center"/>
      <protection locked="0"/>
    </xf>
    <xf numFmtId="0" fontId="78" fillId="58" borderId="28" xfId="110" applyFont="1" applyFill="1" applyBorder="1" applyAlignment="1" applyProtection="1">
      <alignment horizontal="center" vertical="center"/>
      <protection locked="0"/>
    </xf>
    <xf numFmtId="0" fontId="78" fillId="0" borderId="25" xfId="110" applyFont="1" applyFill="1" applyBorder="1" applyAlignment="1">
      <alignment horizontal="center" vertical="center"/>
      <protection/>
    </xf>
    <xf numFmtId="0" fontId="78" fillId="0" borderId="24" xfId="110" applyFont="1" applyFill="1" applyBorder="1" applyAlignment="1">
      <alignment horizontal="center" vertical="center"/>
      <protection/>
    </xf>
    <xf numFmtId="0" fontId="78" fillId="0" borderId="27" xfId="110" applyFont="1" applyFill="1" applyBorder="1" applyAlignment="1">
      <alignment horizontal="center" vertical="center"/>
      <protection/>
    </xf>
    <xf numFmtId="0" fontId="78" fillId="0" borderId="29" xfId="110" applyFont="1" applyBorder="1" applyAlignment="1">
      <alignment horizontal="left" vertical="center" wrapText="1"/>
      <protection/>
    </xf>
    <xf numFmtId="0" fontId="78" fillId="0" borderId="46" xfId="110" applyFont="1" applyBorder="1" applyAlignment="1">
      <alignment horizontal="left" vertical="center" wrapText="1"/>
      <protection/>
    </xf>
    <xf numFmtId="0" fontId="23" fillId="0" borderId="0" xfId="110" applyFont="1" applyBorder="1" applyAlignment="1">
      <alignment horizontal="left" vertical="center" wrapText="1"/>
      <protection/>
    </xf>
    <xf numFmtId="0" fontId="78" fillId="0" borderId="28" xfId="110" applyFont="1" applyFill="1" applyBorder="1" applyAlignment="1">
      <alignment horizontal="center" vertical="top" textRotation="255"/>
      <protection/>
    </xf>
    <xf numFmtId="0" fontId="93" fillId="0" borderId="61" xfId="110" applyFont="1" applyFill="1" applyBorder="1" applyAlignment="1" applyProtection="1">
      <alignment horizontal="center" vertical="center" wrapText="1"/>
      <protection hidden="1"/>
    </xf>
    <xf numFmtId="0" fontId="93" fillId="0" borderId="62" xfId="110" applyFont="1" applyFill="1" applyBorder="1" applyAlignment="1" applyProtection="1">
      <alignment horizontal="center" vertical="center" wrapText="1"/>
      <protection hidden="1"/>
    </xf>
    <xf numFmtId="0" fontId="78" fillId="0" borderId="49" xfId="110" applyFont="1" applyBorder="1" applyAlignment="1">
      <alignment horizontal="left" vertical="center" wrapText="1"/>
      <protection/>
    </xf>
    <xf numFmtId="0" fontId="78" fillId="0" borderId="48" xfId="110" applyFont="1" applyFill="1" applyBorder="1" applyAlignment="1">
      <alignment horizontal="center" vertical="top" textRotation="255" shrinkToFit="1"/>
      <protection/>
    </xf>
    <xf numFmtId="0" fontId="78" fillId="0" borderId="28" xfId="110" applyFont="1" applyFill="1" applyBorder="1" applyAlignment="1">
      <alignment horizontal="center" vertical="top" textRotation="255" shrinkToFit="1"/>
      <protection/>
    </xf>
    <xf numFmtId="0" fontId="78" fillId="0" borderId="63" xfId="110" applyFont="1" applyFill="1" applyBorder="1" applyAlignment="1">
      <alignment horizontal="left" vertical="center" wrapText="1"/>
      <protection/>
    </xf>
    <xf numFmtId="0" fontId="23" fillId="0" borderId="0" xfId="110" applyFont="1" applyBorder="1" applyAlignment="1">
      <alignment horizontal="left" vertical="top" wrapText="1"/>
      <protection/>
    </xf>
    <xf numFmtId="0" fontId="78" fillId="0" borderId="63" xfId="110" applyFont="1" applyBorder="1" applyAlignment="1">
      <alignment horizontal="left" vertical="center" wrapText="1"/>
      <protection/>
    </xf>
    <xf numFmtId="0" fontId="78" fillId="0" borderId="0" xfId="110" applyFont="1" applyBorder="1" applyAlignment="1">
      <alignment horizontal="left" vertical="top" wrapText="1"/>
      <protection/>
    </xf>
    <xf numFmtId="0" fontId="78" fillId="0" borderId="33" xfId="110" applyFont="1" applyBorder="1" applyAlignment="1">
      <alignment horizontal="left" vertical="top" wrapText="1"/>
      <protection/>
    </xf>
    <xf numFmtId="0" fontId="78" fillId="0" borderId="24" xfId="110" applyFont="1" applyFill="1" applyBorder="1" applyAlignment="1">
      <alignment horizontal="left" vertical="center" wrapText="1"/>
      <protection/>
    </xf>
    <xf numFmtId="0" fontId="78" fillId="0" borderId="0" xfId="110" applyFont="1" applyFill="1" applyBorder="1" applyAlignment="1">
      <alignment horizontal="left" vertical="center" wrapText="1"/>
      <protection/>
    </xf>
    <xf numFmtId="0" fontId="78" fillId="0" borderId="33" xfId="110" applyFont="1" applyFill="1" applyBorder="1" applyAlignment="1">
      <alignment horizontal="left" vertical="center" wrapText="1"/>
      <protection/>
    </xf>
    <xf numFmtId="0" fontId="78" fillId="0" borderId="58" xfId="110" applyFont="1" applyFill="1" applyBorder="1" applyAlignment="1">
      <alignment horizontal="left" vertical="center" wrapText="1"/>
      <protection/>
    </xf>
    <xf numFmtId="0" fontId="78" fillId="0" borderId="22" xfId="110" applyFont="1" applyFill="1" applyBorder="1" applyAlignment="1">
      <alignment horizontal="left" vertical="center" wrapText="1"/>
      <protection/>
    </xf>
    <xf numFmtId="0" fontId="78" fillId="0" borderId="59" xfId="110" applyFont="1" applyFill="1" applyBorder="1" applyAlignment="1">
      <alignment horizontal="left" vertical="center" wrapText="1"/>
      <protection/>
    </xf>
    <xf numFmtId="0" fontId="78" fillId="58" borderId="47" xfId="110" applyFont="1" applyFill="1" applyBorder="1" applyAlignment="1" applyProtection="1">
      <alignment horizontal="center" vertical="center" wrapText="1"/>
      <protection locked="0"/>
    </xf>
    <xf numFmtId="0" fontId="78" fillId="58" borderId="28" xfId="110" applyFont="1" applyFill="1" applyBorder="1" applyAlignment="1" applyProtection="1">
      <alignment horizontal="center" vertical="center" wrapText="1"/>
      <protection locked="0"/>
    </xf>
    <xf numFmtId="0" fontId="84" fillId="56" borderId="21" xfId="110" applyFont="1" applyFill="1" applyBorder="1" applyAlignment="1">
      <alignment horizontal="center" vertical="center" wrapText="1"/>
      <protection/>
    </xf>
    <xf numFmtId="0" fontId="84" fillId="56" borderId="23" xfId="110" applyFont="1" applyFill="1" applyBorder="1" applyAlignment="1">
      <alignment horizontal="center" vertical="center" wrapText="1"/>
      <protection/>
    </xf>
    <xf numFmtId="0" fontId="84" fillId="58" borderId="25" xfId="110" applyFont="1" applyFill="1" applyBorder="1" applyAlignment="1" applyProtection="1">
      <alignment horizontal="center" vertical="center" wrapText="1"/>
      <protection locked="0"/>
    </xf>
    <xf numFmtId="0" fontId="84" fillId="58" borderId="24" xfId="110" applyFont="1" applyFill="1" applyBorder="1" applyAlignment="1" applyProtection="1">
      <alignment horizontal="center" vertical="center" wrapText="1"/>
      <protection locked="0"/>
    </xf>
    <xf numFmtId="0" fontId="92" fillId="0" borderId="48" xfId="110" applyFont="1" applyFill="1" applyBorder="1" applyAlignment="1" applyProtection="1">
      <alignment horizontal="center" vertical="center" wrapText="1"/>
      <protection hidden="1"/>
    </xf>
    <xf numFmtId="0" fontId="92" fillId="0" borderId="28" xfId="110" applyFont="1" applyFill="1" applyBorder="1" applyAlignment="1" applyProtection="1">
      <alignment horizontal="center" vertical="center" wrapText="1"/>
      <protection hidden="1"/>
    </xf>
    <xf numFmtId="0" fontId="88" fillId="56" borderId="21" xfId="110" applyFont="1" applyFill="1" applyBorder="1" applyAlignment="1">
      <alignment horizontal="center" vertical="center" wrapText="1"/>
      <protection/>
    </xf>
    <xf numFmtId="0" fontId="88" fillId="56" borderId="23" xfId="110" applyFont="1" applyFill="1" applyBorder="1" applyAlignment="1">
      <alignment horizontal="center" vertical="center" wrapText="1"/>
      <protection/>
    </xf>
    <xf numFmtId="0" fontId="84" fillId="56" borderId="20" xfId="110" applyFont="1" applyFill="1" applyBorder="1" applyAlignment="1">
      <alignment horizontal="center" vertical="center" wrapText="1"/>
      <protection/>
    </xf>
    <xf numFmtId="0" fontId="94" fillId="58" borderId="48" xfId="110" applyFont="1" applyFill="1" applyBorder="1" applyAlignment="1" applyProtection="1">
      <alignment horizontal="center" vertical="top" wrapText="1"/>
      <protection locked="0"/>
    </xf>
    <xf numFmtId="0" fontId="94" fillId="58" borderId="51" xfId="110" applyFont="1" applyFill="1" applyBorder="1" applyAlignment="1" applyProtection="1">
      <alignment horizontal="center" vertical="top" wrapText="1"/>
      <protection locked="0"/>
    </xf>
    <xf numFmtId="0" fontId="92" fillId="0" borderId="51" xfId="110" applyFont="1" applyFill="1" applyBorder="1" applyAlignment="1" applyProtection="1">
      <alignment horizontal="center" vertical="center" wrapText="1"/>
      <protection hidden="1"/>
    </xf>
    <xf numFmtId="0" fontId="78" fillId="0" borderId="25" xfId="110" applyFont="1" applyBorder="1" applyAlignment="1">
      <alignment horizontal="left" vertical="center" wrapText="1"/>
      <protection/>
    </xf>
    <xf numFmtId="0" fontId="78" fillId="0" borderId="48" xfId="110" applyFont="1" applyFill="1" applyBorder="1" applyAlignment="1">
      <alignment horizontal="center" vertical="center" textRotation="255" shrinkToFit="1"/>
      <protection/>
    </xf>
    <xf numFmtId="0" fontId="78" fillId="0" borderId="28" xfId="110" applyFont="1" applyFill="1" applyBorder="1" applyAlignment="1">
      <alignment horizontal="center" vertical="center" textRotation="255" shrinkToFit="1"/>
      <protection/>
    </xf>
    <xf numFmtId="0" fontId="78" fillId="0" borderId="51" xfId="110" applyFont="1" applyFill="1" applyBorder="1" applyAlignment="1">
      <alignment horizontal="center" vertical="center" textRotation="255" shrinkToFit="1"/>
      <protection/>
    </xf>
    <xf numFmtId="0" fontId="78" fillId="0" borderId="60" xfId="110" applyFont="1" applyBorder="1" applyAlignment="1">
      <alignment horizontal="left" vertical="top" wrapText="1"/>
      <protection/>
    </xf>
    <xf numFmtId="0" fontId="80" fillId="0" borderId="0" xfId="0" applyFont="1" applyFill="1" applyAlignment="1">
      <alignment horizontal="left" vertical="center" wrapText="1"/>
    </xf>
    <xf numFmtId="0" fontId="23" fillId="0" borderId="29" xfId="110" applyFont="1" applyBorder="1" applyAlignment="1">
      <alignment horizontal="left" vertical="center" wrapText="1"/>
      <protection/>
    </xf>
    <xf numFmtId="0" fontId="78" fillId="58" borderId="53" xfId="110" applyFont="1" applyFill="1" applyBorder="1" applyAlignment="1" applyProtection="1">
      <alignment horizontal="center" vertical="center" wrapText="1"/>
      <protection locked="0"/>
    </xf>
    <xf numFmtId="0" fontId="78" fillId="0" borderId="46" xfId="110" applyFont="1" applyFill="1" applyBorder="1" applyAlignment="1">
      <alignment horizontal="left" vertical="center" wrapText="1"/>
      <protection/>
    </xf>
    <xf numFmtId="0" fontId="78" fillId="0" borderId="64" xfId="110" applyFont="1" applyBorder="1" applyAlignment="1">
      <alignment horizontal="left" vertical="center" wrapText="1"/>
      <protection/>
    </xf>
    <xf numFmtId="0" fontId="78" fillId="0" borderId="65" xfId="110" applyFont="1" applyBorder="1" applyAlignment="1">
      <alignment horizontal="left" vertical="center" wrapText="1"/>
      <protection/>
    </xf>
    <xf numFmtId="0" fontId="78" fillId="0" borderId="66" xfId="110" applyFont="1" applyBorder="1" applyAlignment="1">
      <alignment horizontal="left" vertical="center" wrapText="1"/>
      <protection/>
    </xf>
    <xf numFmtId="0" fontId="80" fillId="0" borderId="21" xfId="110" applyFont="1" applyBorder="1" applyAlignment="1">
      <alignment horizontal="left" vertical="center" wrapText="1"/>
      <protection/>
    </xf>
    <xf numFmtId="0" fontId="80" fillId="0" borderId="20" xfId="110" applyFont="1" applyBorder="1" applyAlignment="1">
      <alignment horizontal="left" vertical="center" wrapText="1"/>
      <protection/>
    </xf>
    <xf numFmtId="0" fontId="80" fillId="0" borderId="23" xfId="110" applyFont="1" applyBorder="1" applyAlignment="1">
      <alignment horizontal="left" vertical="center" wrapText="1"/>
      <protection/>
    </xf>
    <xf numFmtId="0" fontId="87" fillId="0" borderId="58" xfId="110" applyFont="1" applyFill="1" applyBorder="1" applyAlignment="1" applyProtection="1">
      <alignment horizontal="left" vertical="top" wrapText="1"/>
      <protection locked="0"/>
    </xf>
    <xf numFmtId="0" fontId="87" fillId="0" borderId="22" xfId="110" applyFont="1" applyFill="1" applyBorder="1" applyAlignment="1" applyProtection="1">
      <alignment horizontal="left" vertical="top" wrapText="1"/>
      <protection locked="0"/>
    </xf>
    <xf numFmtId="0" fontId="87" fillId="0" borderId="59" xfId="110" applyFont="1" applyFill="1" applyBorder="1" applyAlignment="1" applyProtection="1">
      <alignment horizontal="left" vertical="top" wrapText="1"/>
      <protection locked="0"/>
    </xf>
    <xf numFmtId="0" fontId="23" fillId="0" borderId="46" xfId="110" applyFont="1" applyBorder="1" applyAlignment="1">
      <alignment horizontal="left" vertical="center" wrapText="1"/>
      <protection/>
    </xf>
    <xf numFmtId="0" fontId="80" fillId="0" borderId="0" xfId="110" applyFont="1" applyAlignment="1">
      <alignment horizontal="right" wrapText="1"/>
      <protection/>
    </xf>
    <xf numFmtId="0" fontId="80" fillId="0" borderId="0" xfId="110" applyFont="1" applyAlignment="1">
      <alignment horizontal="right" vertical="top"/>
      <protection/>
    </xf>
    <xf numFmtId="0" fontId="78" fillId="0" borderId="60" xfId="110" applyFont="1" applyFill="1" applyBorder="1" applyAlignment="1">
      <alignment horizontal="left" vertical="top" wrapText="1"/>
      <protection/>
    </xf>
    <xf numFmtId="0" fontId="78" fillId="58" borderId="47" xfId="110" applyFont="1" applyFill="1" applyBorder="1" applyAlignment="1" applyProtection="1">
      <alignment horizontal="center" vertical="center"/>
      <protection locked="0"/>
    </xf>
    <xf numFmtId="0" fontId="77" fillId="58" borderId="48" xfId="110" applyFont="1" applyFill="1" applyBorder="1" applyAlignment="1" applyProtection="1">
      <alignment horizontal="center" vertical="center" wrapText="1"/>
      <protection locked="0"/>
    </xf>
    <xf numFmtId="0" fontId="77" fillId="58" borderId="28" xfId="110" applyFont="1" applyFill="1" applyBorder="1" applyAlignment="1" applyProtection="1">
      <alignment horizontal="center" vertical="center" wrapText="1"/>
      <protection locked="0"/>
    </xf>
    <xf numFmtId="0" fontId="78" fillId="0" borderId="32" xfId="110" applyFont="1" applyBorder="1" applyAlignment="1">
      <alignment horizontal="left" vertical="center" wrapText="1"/>
      <protection/>
    </xf>
    <xf numFmtId="0" fontId="23" fillId="0" borderId="64" xfId="110" applyFont="1" applyFill="1" applyBorder="1" applyAlignment="1" applyProtection="1">
      <alignment horizontal="center" vertical="center" wrapText="1"/>
      <protection hidden="1"/>
    </xf>
    <xf numFmtId="0" fontId="23" fillId="0" borderId="65" xfId="110" applyFont="1" applyFill="1" applyBorder="1" applyAlignment="1" applyProtection="1">
      <alignment horizontal="center" vertical="center" wrapText="1"/>
      <protection hidden="1"/>
    </xf>
    <xf numFmtId="0" fontId="23" fillId="0" borderId="67" xfId="110" applyFont="1" applyFill="1" applyBorder="1" applyAlignment="1" applyProtection="1">
      <alignment horizontal="center" vertical="center" wrapText="1"/>
      <protection hidden="1"/>
    </xf>
    <xf numFmtId="0" fontId="35" fillId="55" borderId="68" xfId="110" applyFont="1" applyFill="1" applyBorder="1" applyAlignment="1">
      <alignment horizontal="center" vertical="center" wrapText="1"/>
      <protection/>
    </xf>
    <xf numFmtId="0" fontId="35" fillId="55" borderId="61" xfId="110" applyFont="1" applyFill="1" applyBorder="1" applyAlignment="1">
      <alignment horizontal="center" vertical="center" wrapText="1"/>
      <protection/>
    </xf>
    <xf numFmtId="0" fontId="35" fillId="55" borderId="69" xfId="110" applyFont="1" applyFill="1" applyBorder="1" applyAlignment="1">
      <alignment horizontal="center" vertical="center" wrapText="1"/>
      <protection/>
    </xf>
    <xf numFmtId="0" fontId="35" fillId="55" borderId="70" xfId="110" applyFont="1" applyFill="1" applyBorder="1" applyAlignment="1">
      <alignment horizontal="center" vertical="center" wrapText="1"/>
      <protection/>
    </xf>
    <xf numFmtId="0" fontId="35" fillId="55" borderId="65" xfId="110" applyFont="1" applyFill="1" applyBorder="1" applyAlignment="1">
      <alignment horizontal="center" vertical="center" wrapText="1"/>
      <protection/>
    </xf>
    <xf numFmtId="0" fontId="35" fillId="55" borderId="57" xfId="110" applyFont="1" applyFill="1" applyBorder="1" applyAlignment="1">
      <alignment horizontal="center" vertical="center" wrapText="1"/>
      <protection/>
    </xf>
    <xf numFmtId="0" fontId="89" fillId="0" borderId="0" xfId="0" applyFont="1" applyFill="1" applyAlignment="1">
      <alignment horizontal="center" vertical="center"/>
    </xf>
    <xf numFmtId="0" fontId="21" fillId="0" borderId="0" xfId="0" applyFont="1" applyAlignment="1">
      <alignment horizontal="left" vertical="center" indent="1"/>
    </xf>
    <xf numFmtId="0" fontId="84" fillId="0" borderId="0" xfId="110" applyFont="1" applyFill="1" applyBorder="1" applyAlignment="1">
      <alignment horizontal="center" vertical="center" textRotation="255"/>
      <protection/>
    </xf>
    <xf numFmtId="0" fontId="81" fillId="58" borderId="21" xfId="110" applyFont="1" applyFill="1" applyBorder="1" applyAlignment="1" applyProtection="1">
      <alignment horizontal="left" vertical="center" indent="1" shrinkToFit="1"/>
      <protection locked="0"/>
    </xf>
    <xf numFmtId="0" fontId="81" fillId="58" borderId="20" xfId="110" applyFont="1" applyFill="1" applyBorder="1" applyAlignment="1" applyProtection="1">
      <alignment horizontal="left" vertical="center" indent="1" shrinkToFit="1"/>
      <protection locked="0"/>
    </xf>
    <xf numFmtId="0" fontId="81" fillId="58" borderId="23" xfId="110" applyFont="1" applyFill="1" applyBorder="1" applyAlignment="1" applyProtection="1">
      <alignment horizontal="left" vertical="center" indent="1" shrinkToFit="1"/>
      <protection locked="0"/>
    </xf>
    <xf numFmtId="0" fontId="81" fillId="58" borderId="37" xfId="110" applyFont="1" applyFill="1" applyBorder="1" applyAlignment="1" applyProtection="1">
      <alignment horizontal="left" vertical="center" indent="1" shrinkToFit="1"/>
      <protection locked="0"/>
    </xf>
    <xf numFmtId="0" fontId="81" fillId="58" borderId="30" xfId="110" applyFont="1" applyFill="1" applyBorder="1" applyAlignment="1" applyProtection="1">
      <alignment horizontal="left" vertical="center" indent="1" shrinkToFit="1"/>
      <protection locked="0"/>
    </xf>
    <xf numFmtId="0" fontId="81" fillId="58" borderId="71" xfId="110" applyFont="1" applyFill="1" applyBorder="1" applyAlignment="1" applyProtection="1">
      <alignment horizontal="left" vertical="center" indent="1" shrinkToFit="1"/>
      <protection locked="0"/>
    </xf>
    <xf numFmtId="0" fontId="22" fillId="58" borderId="21" xfId="110" applyFont="1" applyFill="1" applyBorder="1" applyAlignment="1" applyProtection="1">
      <alignment horizontal="left" vertical="center" indent="1"/>
      <protection locked="0"/>
    </xf>
    <xf numFmtId="0" fontId="22" fillId="58" borderId="20" xfId="110" applyFont="1" applyFill="1" applyBorder="1" applyAlignment="1" applyProtection="1">
      <alignment horizontal="left" vertical="center" indent="1"/>
      <protection locked="0"/>
    </xf>
    <xf numFmtId="0" fontId="22" fillId="58" borderId="72" xfId="110" applyFont="1" applyFill="1" applyBorder="1" applyAlignment="1" applyProtection="1">
      <alignment horizontal="left" vertical="center" indent="1"/>
      <protection locked="0"/>
    </xf>
    <xf numFmtId="0" fontId="77" fillId="58" borderId="37" xfId="110" applyFont="1" applyFill="1" applyBorder="1" applyAlignment="1" applyProtection="1">
      <alignment horizontal="left" vertical="center" wrapText="1" indent="1" shrinkToFit="1"/>
      <protection locked="0"/>
    </xf>
    <xf numFmtId="0" fontId="77" fillId="58" borderId="30" xfId="110" applyFont="1" applyFill="1" applyBorder="1" applyAlignment="1" applyProtection="1">
      <alignment horizontal="left" vertical="center" wrapText="1" indent="1" shrinkToFit="1"/>
      <protection locked="0"/>
    </xf>
    <xf numFmtId="0" fontId="77" fillId="58" borderId="73" xfId="110" applyFont="1" applyFill="1" applyBorder="1" applyAlignment="1" applyProtection="1">
      <alignment horizontal="left" vertical="center" wrapText="1" indent="1" shrinkToFit="1"/>
      <protection locked="0"/>
    </xf>
    <xf numFmtId="0" fontId="30" fillId="0" borderId="74" xfId="110" applyFont="1" applyFill="1" applyBorder="1" applyAlignment="1">
      <alignment horizontal="center" vertical="center" wrapText="1"/>
      <protection/>
    </xf>
    <xf numFmtId="0" fontId="30" fillId="0" borderId="45" xfId="110" applyFont="1" applyFill="1" applyBorder="1" applyAlignment="1">
      <alignment horizontal="center" vertical="center" wrapText="1"/>
      <protection/>
    </xf>
    <xf numFmtId="0" fontId="30" fillId="0" borderId="75" xfId="110" applyFont="1" applyFill="1" applyBorder="1" applyAlignment="1">
      <alignment horizontal="center" vertical="center" wrapText="1"/>
      <protection/>
    </xf>
    <xf numFmtId="0" fontId="77" fillId="0" borderId="32" xfId="110" applyFont="1" applyFill="1" applyBorder="1" applyAlignment="1">
      <alignment horizontal="center" vertical="center" textRotation="255" wrapText="1"/>
      <protection/>
    </xf>
    <xf numFmtId="0" fontId="77" fillId="0" borderId="33" xfId="110" applyFont="1" applyFill="1" applyBorder="1" applyAlignment="1">
      <alignment horizontal="center" vertical="center" textRotation="255" wrapText="1"/>
      <protection/>
    </xf>
    <xf numFmtId="0" fontId="24" fillId="55" borderId="23" xfId="110" applyFont="1" applyFill="1" applyBorder="1" applyAlignment="1">
      <alignment horizontal="center" vertical="center"/>
      <protection/>
    </xf>
    <xf numFmtId="0" fontId="24" fillId="55" borderId="19" xfId="110" applyFont="1" applyFill="1" applyBorder="1" applyAlignment="1">
      <alignment horizontal="center" vertical="center"/>
      <protection/>
    </xf>
    <xf numFmtId="0" fontId="22" fillId="58" borderId="29" xfId="110" applyFont="1" applyFill="1" applyBorder="1" applyAlignment="1" applyProtection="1">
      <alignment horizontal="left" vertical="center" indent="1"/>
      <protection locked="0"/>
    </xf>
    <xf numFmtId="0" fontId="22" fillId="58" borderId="76" xfId="110" applyFont="1" applyFill="1" applyBorder="1" applyAlignment="1" applyProtection="1">
      <alignment horizontal="left" vertical="center" indent="1"/>
      <protection locked="0"/>
    </xf>
    <xf numFmtId="0" fontId="23" fillId="0" borderId="48" xfId="110" applyFont="1" applyFill="1" applyBorder="1" applyAlignment="1">
      <alignment horizontal="center" vertical="center" textRotation="255" shrinkToFit="1"/>
      <protection/>
    </xf>
    <xf numFmtId="0" fontId="23" fillId="0" borderId="28" xfId="110" applyFont="1" applyFill="1" applyBorder="1" applyAlignment="1">
      <alignment horizontal="center" vertical="center" textRotation="255" shrinkToFit="1"/>
      <protection/>
    </xf>
    <xf numFmtId="0" fontId="23" fillId="0" borderId="51" xfId="110" applyFont="1" applyFill="1" applyBorder="1" applyAlignment="1">
      <alignment horizontal="center" vertical="center" textRotation="255" shrinkToFit="1"/>
      <protection/>
    </xf>
    <xf numFmtId="0" fontId="23" fillId="0" borderId="58" xfId="110" applyFont="1" applyFill="1" applyBorder="1" applyAlignment="1">
      <alignment horizontal="left" vertical="center"/>
      <protection/>
    </xf>
    <xf numFmtId="0" fontId="23" fillId="0" borderId="22" xfId="110" applyFont="1" applyFill="1" applyBorder="1" applyAlignment="1">
      <alignment horizontal="left" vertical="center"/>
      <protection/>
    </xf>
    <xf numFmtId="0" fontId="80" fillId="0" borderId="0" xfId="0" applyFont="1" applyFill="1" applyAlignment="1">
      <alignment horizontal="left" vertical="top" wrapText="1"/>
    </xf>
    <xf numFmtId="0" fontId="78" fillId="0" borderId="34" xfId="110" applyFont="1" applyFill="1" applyBorder="1" applyAlignment="1">
      <alignment horizontal="center" vertical="center"/>
      <protection/>
    </xf>
    <xf numFmtId="0" fontId="24" fillId="58" borderId="48" xfId="110" applyFont="1" applyFill="1" applyBorder="1" applyAlignment="1" applyProtection="1">
      <alignment horizontal="center" vertical="top" wrapText="1"/>
      <protection locked="0"/>
    </xf>
    <xf numFmtId="0" fontId="24" fillId="58" borderId="51" xfId="110" applyFont="1" applyFill="1" applyBorder="1" applyAlignment="1" applyProtection="1">
      <alignment horizontal="center" vertical="top" wrapText="1"/>
      <protection locked="0"/>
    </xf>
    <xf numFmtId="0" fontId="77" fillId="0" borderId="48" xfId="110" applyFont="1" applyFill="1" applyBorder="1" applyAlignment="1">
      <alignment horizontal="center" vertical="center" textRotation="255" wrapText="1"/>
      <protection/>
    </xf>
    <xf numFmtId="0" fontId="77" fillId="0" borderId="51" xfId="110" applyFont="1" applyFill="1" applyBorder="1" applyAlignment="1">
      <alignment horizontal="center" vertical="center" textRotation="255" wrapText="1"/>
      <protection/>
    </xf>
    <xf numFmtId="0" fontId="77" fillId="0" borderId="48" xfId="110" applyFont="1" applyFill="1" applyBorder="1" applyAlignment="1">
      <alignment horizontal="center" vertical="center" textRotation="255" shrinkToFit="1"/>
      <protection/>
    </xf>
    <xf numFmtId="0" fontId="77" fillId="0" borderId="28" xfId="110" applyFont="1" applyFill="1" applyBorder="1" applyAlignment="1">
      <alignment horizontal="center" vertical="center" textRotation="255" shrinkToFit="1"/>
      <protection/>
    </xf>
    <xf numFmtId="0" fontId="77" fillId="0" borderId="51" xfId="110" applyFont="1" applyFill="1" applyBorder="1" applyAlignment="1">
      <alignment horizontal="center" vertical="center" textRotation="255" shrinkToFit="1"/>
      <protection/>
    </xf>
  </cellXfs>
  <cellStyles count="10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2 2" xfId="101"/>
    <cellStyle name="標準 2 3" xfId="102"/>
    <cellStyle name="標準 2 4" xfId="103"/>
    <cellStyle name="標準 3" xfId="104"/>
    <cellStyle name="標準 3 2" xfId="105"/>
    <cellStyle name="標準 3 2 2" xfId="106"/>
    <cellStyle name="標準 4" xfId="107"/>
    <cellStyle name="標準 5" xfId="108"/>
    <cellStyle name="標準 6" xfId="109"/>
    <cellStyle name="標準 7" xfId="110"/>
    <cellStyle name="標準 7 2" xfId="111"/>
    <cellStyle name="良い" xfId="112"/>
    <cellStyle name="良い 2" xfId="113"/>
  </cellStyles>
  <dxfs count="2">
    <dxf>
      <fill>
        <patternFill>
          <bgColor rgb="FFFFFF00"/>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85725</xdr:rowOff>
    </xdr:from>
    <xdr:to>
      <xdr:col>12</xdr:col>
      <xdr:colOff>400050</xdr:colOff>
      <xdr:row>0</xdr:row>
      <xdr:rowOff>514350</xdr:rowOff>
    </xdr:to>
    <xdr:sp>
      <xdr:nvSpPr>
        <xdr:cNvPr id="1" name="正方形/長方形 1"/>
        <xdr:cNvSpPr>
          <a:spLocks/>
        </xdr:cNvSpPr>
      </xdr:nvSpPr>
      <xdr:spPr>
        <a:xfrm>
          <a:off x="19050" y="85725"/>
          <a:ext cx="5105400" cy="428625"/>
        </a:xfrm>
        <a:prstGeom prst="rect">
          <a:avLst/>
        </a:prstGeom>
        <a:noFill/>
        <a:ln w="25400" cmpd="sng">
          <a:solidFill>
            <a:srgbClr val="0099FF"/>
          </a:solidFill>
          <a:headEnd type="none"/>
          <a:tailEnd type="none"/>
        </a:ln>
      </xdr:spPr>
      <xdr:txBody>
        <a:bodyPr vertOverflow="clip" wrap="square" anchor="ctr"/>
        <a:p>
          <a:pPr algn="ctr">
            <a:defRPr/>
          </a:pPr>
          <a:r>
            <a:rPr lang="en-US" cap="none" sz="1400" b="0" i="0" u="none" baseline="0">
              <a:solidFill>
                <a:srgbClr val="00CCFF"/>
              </a:solidFill>
            </a:rPr>
            <a:t>京の企業「働き方改革」自己診断票</a:t>
          </a:r>
          <a:r>
            <a:rPr lang="en-US" cap="none" sz="1400" b="0" i="0" u="none" baseline="0">
              <a:solidFill>
                <a:srgbClr val="00CCFF"/>
              </a:solidFill>
            </a:rPr>
            <a:t>【</a:t>
          </a:r>
          <a:r>
            <a:rPr lang="en-US" cap="none" sz="1400" b="0" i="0" u="none" baseline="0">
              <a:solidFill>
                <a:srgbClr val="00CCFF"/>
              </a:solidFill>
            </a:rPr>
            <a:t>挑戦編</a:t>
          </a:r>
          <a:r>
            <a:rPr lang="en-US" cap="none" sz="1400" b="0" i="0" u="none" baseline="0">
              <a:solidFill>
                <a:srgbClr val="00CCFF"/>
              </a:solidFill>
            </a:rPr>
            <a:t>】</a:t>
          </a:r>
        </a:p>
      </xdr:txBody>
    </xdr:sp>
    <xdr:clientData/>
  </xdr:twoCellAnchor>
  <xdr:twoCellAnchor>
    <xdr:from>
      <xdr:col>1</xdr:col>
      <xdr:colOff>0</xdr:colOff>
      <xdr:row>5</xdr:row>
      <xdr:rowOff>190500</xdr:rowOff>
    </xdr:from>
    <xdr:to>
      <xdr:col>18</xdr:col>
      <xdr:colOff>247650</xdr:colOff>
      <xdr:row>15</xdr:row>
      <xdr:rowOff>85725</xdr:rowOff>
    </xdr:to>
    <xdr:sp>
      <xdr:nvSpPr>
        <xdr:cNvPr id="2" name="正方形/長方形 2"/>
        <xdr:cNvSpPr>
          <a:spLocks/>
        </xdr:cNvSpPr>
      </xdr:nvSpPr>
      <xdr:spPr>
        <a:xfrm>
          <a:off x="247650" y="1485900"/>
          <a:ext cx="7858125" cy="2295525"/>
        </a:xfrm>
        <a:prstGeom prst="rect">
          <a:avLst/>
        </a:prstGeom>
        <a:noFill/>
        <a:ln w="6350" cmpd="sng">
          <a:solidFill>
            <a:srgbClr val="0099FF"/>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T150"/>
  <sheetViews>
    <sheetView showGridLines="0" tabSelected="1" zoomScaleSheetLayoutView="85" zoomScalePageLayoutView="0" workbookViewId="0" topLeftCell="A1">
      <selection activeCell="E17" sqref="E17:K17"/>
    </sheetView>
  </sheetViews>
  <sheetFormatPr defaultColWidth="0" defaultRowHeight="0" customHeight="1" zeroHeight="1"/>
  <cols>
    <col min="1" max="1" width="3.25390625" style="3" customWidth="1"/>
    <col min="2" max="5" width="6.125" style="4" customWidth="1"/>
    <col min="6" max="6" width="3.625" style="4" customWidth="1"/>
    <col min="7" max="7" width="3.75390625" style="4" customWidth="1"/>
    <col min="8" max="8" width="2.375" style="4" customWidth="1"/>
    <col min="9" max="9" width="6.125" style="3" bestFit="1" customWidth="1"/>
    <col min="10" max="14" width="6.125" style="2" customWidth="1"/>
    <col min="15" max="15" width="7.00390625" style="2" customWidth="1"/>
    <col min="16" max="16" width="10.125" style="2" customWidth="1"/>
    <col min="17" max="17" width="5.625" style="3" customWidth="1"/>
    <col min="18" max="18" width="6.125" style="5" customWidth="1"/>
    <col min="19" max="19" width="6.125" style="3" customWidth="1"/>
    <col min="20" max="20" width="5.375" style="5" customWidth="1"/>
    <col min="21" max="21" width="1.4921875" style="1" customWidth="1"/>
    <col min="22" max="26" width="6.00390625" style="1" customWidth="1"/>
    <col min="27" max="27" width="6.00390625" style="1" hidden="1" customWidth="1"/>
    <col min="28" max="28" width="9.75390625" style="150" hidden="1" customWidth="1"/>
    <col min="29" max="29" width="9.50390625" style="150" hidden="1" customWidth="1"/>
    <col min="30" max="30" width="5.875" style="52" hidden="1" customWidth="1"/>
    <col min="31" max="31" width="24.125" style="151" hidden="1" customWidth="1"/>
    <col min="32" max="16384" width="9.00390625" style="1" hidden="1" customWidth="1"/>
  </cols>
  <sheetData>
    <row r="1" spans="1:31" s="10" customFormat="1" ht="42.75" customHeight="1">
      <c r="A1" s="266"/>
      <c r="B1" s="266"/>
      <c r="C1" s="266"/>
      <c r="D1" s="266"/>
      <c r="E1" s="266"/>
      <c r="F1" s="266"/>
      <c r="G1" s="266"/>
      <c r="H1" s="266"/>
      <c r="I1" s="266"/>
      <c r="J1" s="266"/>
      <c r="K1" s="266"/>
      <c r="L1" s="266"/>
      <c r="M1" s="266"/>
      <c r="N1" s="266"/>
      <c r="O1" s="266"/>
      <c r="P1" s="266"/>
      <c r="Q1" s="266"/>
      <c r="R1" s="266"/>
      <c r="S1" s="58"/>
      <c r="T1" s="58"/>
      <c r="AB1" s="144"/>
      <c r="AC1" s="144"/>
      <c r="AD1" s="50"/>
      <c r="AE1" s="145"/>
    </row>
    <row r="2" spans="1:31" s="10" customFormat="1" ht="12" customHeight="1">
      <c r="A2" s="58"/>
      <c r="B2" s="58"/>
      <c r="C2" s="58"/>
      <c r="D2" s="58"/>
      <c r="E2" s="58"/>
      <c r="F2" s="58"/>
      <c r="G2" s="58"/>
      <c r="H2" s="58"/>
      <c r="I2" s="58"/>
      <c r="J2" s="58"/>
      <c r="K2" s="58"/>
      <c r="L2" s="58"/>
      <c r="M2" s="58"/>
      <c r="N2" s="58"/>
      <c r="O2" s="58"/>
      <c r="P2" s="58"/>
      <c r="Q2" s="58"/>
      <c r="R2" s="58"/>
      <c r="S2" s="58"/>
      <c r="T2" s="58"/>
      <c r="AB2" s="144" t="s">
        <v>49</v>
      </c>
      <c r="AC2" s="144"/>
      <c r="AD2" s="50"/>
      <c r="AE2" s="99">
        <f>E17</f>
        <v>0</v>
      </c>
    </row>
    <row r="3" spans="1:254" s="17" customFormat="1" ht="15.75">
      <c r="A3" s="267" t="s">
        <v>183</v>
      </c>
      <c r="B3" s="267"/>
      <c r="C3" s="267"/>
      <c r="D3" s="267"/>
      <c r="E3" s="267"/>
      <c r="F3" s="267"/>
      <c r="G3" s="267"/>
      <c r="H3" s="267"/>
      <c r="I3" s="267"/>
      <c r="J3" s="267"/>
      <c r="K3" s="267"/>
      <c r="L3" s="267"/>
      <c r="M3" s="267"/>
      <c r="N3" s="267"/>
      <c r="O3" s="267"/>
      <c r="P3" s="267"/>
      <c r="Q3" s="267"/>
      <c r="R3" s="267"/>
      <c r="S3" s="42"/>
      <c r="T3" s="42"/>
      <c r="U3" s="14"/>
      <c r="V3" s="14"/>
      <c r="W3" s="14"/>
      <c r="X3" s="14"/>
      <c r="Y3" s="14"/>
      <c r="Z3" s="14"/>
      <c r="AA3" s="14"/>
      <c r="AB3" s="144" t="s">
        <v>72</v>
      </c>
      <c r="AC3" s="144"/>
      <c r="AD3" s="50"/>
      <c r="AE3" s="99">
        <f>O17</f>
        <v>0</v>
      </c>
      <c r="AF3" s="14"/>
      <c r="AG3" s="14"/>
      <c r="AH3" s="14"/>
      <c r="AI3" s="14"/>
      <c r="AJ3" s="14"/>
      <c r="AK3" s="14"/>
      <c r="AL3" s="14"/>
      <c r="AM3" s="14"/>
      <c r="AN3" s="14"/>
      <c r="AO3" s="14"/>
      <c r="AP3" s="14"/>
      <c r="AQ3" s="14"/>
      <c r="AR3" s="14"/>
      <c r="AS3" s="14"/>
      <c r="AT3" s="14"/>
      <c r="AU3" s="14"/>
      <c r="AV3" s="15"/>
      <c r="AW3" s="16"/>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row>
    <row r="4" spans="1:254" s="166" customFormat="1" ht="15.75">
      <c r="A4" s="172" t="s">
        <v>117</v>
      </c>
      <c r="B4" s="172"/>
      <c r="C4" s="172"/>
      <c r="D4" s="172"/>
      <c r="E4" s="172"/>
      <c r="F4" s="172"/>
      <c r="G4" s="172"/>
      <c r="H4" s="172"/>
      <c r="I4" s="172"/>
      <c r="J4" s="172"/>
      <c r="K4" s="172"/>
      <c r="L4" s="172"/>
      <c r="M4" s="172"/>
      <c r="N4" s="172"/>
      <c r="O4" s="172"/>
      <c r="P4" s="172"/>
      <c r="Q4" s="172"/>
      <c r="R4" s="172"/>
      <c r="S4" s="160"/>
      <c r="T4" s="160"/>
      <c r="U4" s="161"/>
      <c r="V4" s="161"/>
      <c r="W4" s="161"/>
      <c r="X4" s="161"/>
      <c r="Y4" s="161"/>
      <c r="Z4" s="161"/>
      <c r="AA4" s="161"/>
      <c r="AB4" s="162" t="s">
        <v>52</v>
      </c>
      <c r="AC4" s="162"/>
      <c r="AD4" s="50"/>
      <c r="AE4" s="99">
        <f>O18</f>
        <v>0</v>
      </c>
      <c r="AF4" s="161"/>
      <c r="AG4" s="161"/>
      <c r="AH4" s="161"/>
      <c r="AI4" s="161"/>
      <c r="AJ4" s="161"/>
      <c r="AK4" s="161"/>
      <c r="AL4" s="161"/>
      <c r="AM4" s="161"/>
      <c r="AN4" s="161"/>
      <c r="AO4" s="161"/>
      <c r="AP4" s="161"/>
      <c r="AQ4" s="161"/>
      <c r="AR4" s="161"/>
      <c r="AS4" s="161"/>
      <c r="AT4" s="161"/>
      <c r="AU4" s="161"/>
      <c r="AV4" s="163"/>
      <c r="AW4" s="164"/>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c r="IP4" s="165"/>
      <c r="IQ4" s="165"/>
      <c r="IR4" s="165"/>
      <c r="IS4" s="165"/>
      <c r="IT4" s="165"/>
    </row>
    <row r="5" spans="1:254" s="166" customFormat="1" ht="15.75">
      <c r="A5" s="172" t="s">
        <v>185</v>
      </c>
      <c r="B5" s="172"/>
      <c r="C5" s="172"/>
      <c r="D5" s="172"/>
      <c r="E5" s="172"/>
      <c r="F5" s="172"/>
      <c r="G5" s="172"/>
      <c r="H5" s="172"/>
      <c r="I5" s="172"/>
      <c r="J5" s="172"/>
      <c r="K5" s="172"/>
      <c r="L5" s="172"/>
      <c r="M5" s="172"/>
      <c r="N5" s="172"/>
      <c r="O5" s="172"/>
      <c r="P5" s="172"/>
      <c r="Q5" s="172"/>
      <c r="R5" s="172"/>
      <c r="S5" s="160"/>
      <c r="T5" s="160"/>
      <c r="U5" s="161"/>
      <c r="V5" s="161"/>
      <c r="W5" s="161"/>
      <c r="X5" s="161"/>
      <c r="Y5" s="161"/>
      <c r="Z5" s="161"/>
      <c r="AA5" s="161"/>
      <c r="AB5" s="162" t="s">
        <v>50</v>
      </c>
      <c r="AC5" s="162"/>
      <c r="AD5" s="50"/>
      <c r="AE5" s="99">
        <f>E18</f>
        <v>0</v>
      </c>
      <c r="AF5" s="161"/>
      <c r="AG5" s="161"/>
      <c r="AH5" s="161"/>
      <c r="AI5" s="161"/>
      <c r="AJ5" s="161"/>
      <c r="AK5" s="161"/>
      <c r="AL5" s="161"/>
      <c r="AM5" s="161"/>
      <c r="AN5" s="161"/>
      <c r="AO5" s="161"/>
      <c r="AP5" s="161"/>
      <c r="AQ5" s="161"/>
      <c r="AR5" s="161"/>
      <c r="AS5" s="161"/>
      <c r="AT5" s="161"/>
      <c r="AU5" s="161"/>
      <c r="AV5" s="163"/>
      <c r="AW5" s="164"/>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5"/>
      <c r="EJ5" s="165"/>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5"/>
      <c r="HA5" s="165"/>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row>
    <row r="6" spans="1:254" s="17" customFormat="1" ht="20.25" customHeight="1">
      <c r="A6" s="58"/>
      <c r="B6" s="58"/>
      <c r="C6" s="58"/>
      <c r="D6" s="58"/>
      <c r="E6" s="58"/>
      <c r="F6" s="58"/>
      <c r="G6" s="58"/>
      <c r="H6" s="58"/>
      <c r="I6" s="58"/>
      <c r="J6" s="58"/>
      <c r="K6" s="58"/>
      <c r="L6" s="58"/>
      <c r="M6" s="58"/>
      <c r="N6" s="58"/>
      <c r="O6" s="58"/>
      <c r="P6" s="58"/>
      <c r="Q6" s="58"/>
      <c r="R6" s="58"/>
      <c r="S6" s="58"/>
      <c r="T6" s="58"/>
      <c r="U6" s="14"/>
      <c r="V6" s="14"/>
      <c r="W6" s="14"/>
      <c r="X6" s="14"/>
      <c r="Y6" s="14"/>
      <c r="Z6" s="14"/>
      <c r="AA6" s="14"/>
      <c r="AB6" s="146" t="s">
        <v>59</v>
      </c>
      <c r="AC6" s="146"/>
      <c r="AD6" s="50"/>
      <c r="AE6" s="99">
        <f>E19</f>
        <v>0</v>
      </c>
      <c r="AF6" s="14"/>
      <c r="AG6" s="14"/>
      <c r="AH6" s="14"/>
      <c r="AI6" s="14"/>
      <c r="AJ6" s="14"/>
      <c r="AK6" s="14"/>
      <c r="AL6" s="14"/>
      <c r="AM6" s="14"/>
      <c r="AN6" s="14"/>
      <c r="AO6" s="14"/>
      <c r="AP6" s="14"/>
      <c r="AQ6" s="14"/>
      <c r="AR6" s="14"/>
      <c r="AS6" s="14"/>
      <c r="AT6" s="14"/>
      <c r="AU6" s="14"/>
      <c r="AV6" s="15"/>
      <c r="AW6" s="16"/>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row>
    <row r="7" spans="1:254" s="17" customFormat="1" ht="18.75" customHeight="1">
      <c r="A7" s="109"/>
      <c r="B7" s="236" t="s">
        <v>129</v>
      </c>
      <c r="C7" s="236"/>
      <c r="D7" s="236"/>
      <c r="E7" s="236"/>
      <c r="F7" s="236"/>
      <c r="G7" s="236"/>
      <c r="H7" s="236"/>
      <c r="I7" s="236"/>
      <c r="J7" s="236"/>
      <c r="K7" s="236"/>
      <c r="L7" s="236"/>
      <c r="M7" s="236"/>
      <c r="N7" s="236"/>
      <c r="O7" s="236"/>
      <c r="P7" s="236"/>
      <c r="Q7" s="236"/>
      <c r="R7" s="236"/>
      <c r="S7" s="236"/>
      <c r="T7" s="109"/>
      <c r="U7" s="14"/>
      <c r="V7" s="14"/>
      <c r="W7" s="14"/>
      <c r="X7" s="14"/>
      <c r="Y7" s="14"/>
      <c r="Z7" s="14"/>
      <c r="AA7" s="14"/>
      <c r="AB7" s="146" t="s">
        <v>51</v>
      </c>
      <c r="AC7" s="146"/>
      <c r="AD7" s="50"/>
      <c r="AE7" s="99">
        <f>O19</f>
        <v>0</v>
      </c>
      <c r="AF7" s="14"/>
      <c r="AG7" s="14"/>
      <c r="AH7" s="14"/>
      <c r="AI7" s="14"/>
      <c r="AJ7" s="14"/>
      <c r="AK7" s="14"/>
      <c r="AL7" s="14"/>
      <c r="AM7" s="14"/>
      <c r="AN7" s="14"/>
      <c r="AO7" s="14"/>
      <c r="AP7" s="14"/>
      <c r="AQ7" s="14"/>
      <c r="AR7" s="14"/>
      <c r="AS7" s="14"/>
      <c r="AT7" s="14"/>
      <c r="AU7" s="14"/>
      <c r="AV7" s="15"/>
      <c r="AW7" s="16"/>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row>
    <row r="8" spans="1:254" s="17" customFormat="1" ht="18.75" customHeight="1">
      <c r="A8" s="7"/>
      <c r="B8" s="236" t="s">
        <v>130</v>
      </c>
      <c r="C8" s="236"/>
      <c r="D8" s="236"/>
      <c r="E8" s="236"/>
      <c r="F8" s="236"/>
      <c r="G8" s="236"/>
      <c r="H8" s="236"/>
      <c r="I8" s="236"/>
      <c r="J8" s="236"/>
      <c r="K8" s="236"/>
      <c r="L8" s="236"/>
      <c r="M8" s="236"/>
      <c r="N8" s="236"/>
      <c r="O8" s="236"/>
      <c r="P8" s="236"/>
      <c r="Q8" s="236"/>
      <c r="R8" s="236"/>
      <c r="S8" s="236"/>
      <c r="T8" s="110"/>
      <c r="U8" s="14"/>
      <c r="V8" s="14"/>
      <c r="W8" s="14"/>
      <c r="X8" s="14"/>
      <c r="Y8" s="14"/>
      <c r="Z8" s="14"/>
      <c r="AA8" s="10"/>
      <c r="AB8" s="147" t="s">
        <v>110</v>
      </c>
      <c r="AC8" s="146"/>
      <c r="AD8" s="50" t="b">
        <v>0</v>
      </c>
      <c r="AE8" s="99" t="str">
        <f>IF(AD8=TRUE,"●","×")</f>
        <v>×</v>
      </c>
      <c r="AF8" s="10"/>
      <c r="AG8" s="10"/>
      <c r="AH8" s="10"/>
      <c r="AI8" s="14"/>
      <c r="AJ8" s="14"/>
      <c r="AK8" s="14"/>
      <c r="AL8" s="14"/>
      <c r="AM8" s="14"/>
      <c r="AN8" s="14"/>
      <c r="AO8" s="14"/>
      <c r="AP8" s="14"/>
      <c r="AQ8" s="14"/>
      <c r="AR8" s="14"/>
      <c r="AS8" s="14"/>
      <c r="AT8" s="14"/>
      <c r="AU8" s="14"/>
      <c r="AV8" s="15"/>
      <c r="AW8" s="16"/>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row>
    <row r="9" spans="1:31" s="10" customFormat="1" ht="18.75" customHeight="1">
      <c r="A9" s="12"/>
      <c r="B9" s="236" t="s">
        <v>131</v>
      </c>
      <c r="C9" s="236"/>
      <c r="D9" s="236"/>
      <c r="E9" s="236"/>
      <c r="F9" s="236"/>
      <c r="G9" s="236"/>
      <c r="H9" s="236"/>
      <c r="I9" s="236"/>
      <c r="J9" s="236"/>
      <c r="K9" s="236"/>
      <c r="L9" s="236"/>
      <c r="M9" s="236"/>
      <c r="N9" s="236"/>
      <c r="O9" s="236"/>
      <c r="P9" s="236"/>
      <c r="Q9" s="236"/>
      <c r="R9" s="236"/>
      <c r="S9" s="236"/>
      <c r="T9" s="110"/>
      <c r="AB9" s="147" t="s">
        <v>90</v>
      </c>
      <c r="AC9" s="146"/>
      <c r="AD9" s="50"/>
      <c r="AE9" s="99" t="str">
        <f>I134</f>
        <v>挑戦編達成まであともう少しです。</v>
      </c>
    </row>
    <row r="10" spans="1:34" s="10" customFormat="1" ht="18.75" customHeight="1">
      <c r="A10" s="7"/>
      <c r="B10" s="236" t="s">
        <v>135</v>
      </c>
      <c r="C10" s="236"/>
      <c r="D10" s="236"/>
      <c r="E10" s="236"/>
      <c r="F10" s="236"/>
      <c r="G10" s="236"/>
      <c r="H10" s="236"/>
      <c r="I10" s="236"/>
      <c r="J10" s="236"/>
      <c r="K10" s="236"/>
      <c r="L10" s="236"/>
      <c r="M10" s="236"/>
      <c r="N10" s="236"/>
      <c r="O10" s="236"/>
      <c r="P10" s="236"/>
      <c r="Q10" s="236"/>
      <c r="R10" s="236"/>
      <c r="S10" s="236"/>
      <c r="T10" s="110"/>
      <c r="AA10" s="6"/>
      <c r="AB10" s="147" t="s">
        <v>100</v>
      </c>
      <c r="AC10" s="146"/>
      <c r="AD10" s="50"/>
      <c r="AE10" s="99">
        <f>B140</f>
        <v>0</v>
      </c>
      <c r="AF10" s="6"/>
      <c r="AG10" s="6"/>
      <c r="AH10" s="6"/>
    </row>
    <row r="11" spans="1:31" s="6" customFormat="1" ht="18.75" customHeight="1">
      <c r="A11" s="7"/>
      <c r="B11" s="236" t="s">
        <v>184</v>
      </c>
      <c r="C11" s="236"/>
      <c r="D11" s="236"/>
      <c r="E11" s="236"/>
      <c r="F11" s="236"/>
      <c r="G11" s="236"/>
      <c r="H11" s="236"/>
      <c r="I11" s="236"/>
      <c r="J11" s="236"/>
      <c r="K11" s="236"/>
      <c r="L11" s="236"/>
      <c r="M11" s="236"/>
      <c r="N11" s="236"/>
      <c r="O11" s="236"/>
      <c r="P11" s="236"/>
      <c r="Q11" s="236"/>
      <c r="R11" s="236"/>
      <c r="S11" s="236"/>
      <c r="T11" s="110"/>
      <c r="AB11" s="147" t="s">
        <v>101</v>
      </c>
      <c r="AC11" s="146"/>
      <c r="AD11" s="50" t="b">
        <v>0</v>
      </c>
      <c r="AE11" s="99" t="str">
        <f>IF(AD11=TRUE,"●","×")</f>
        <v>×</v>
      </c>
    </row>
    <row r="12" spans="1:31" s="6" customFormat="1" ht="18.75" customHeight="1">
      <c r="A12" s="7"/>
      <c r="B12" s="295" t="s">
        <v>119</v>
      </c>
      <c r="C12" s="295"/>
      <c r="D12" s="295"/>
      <c r="E12" s="295"/>
      <c r="F12" s="295"/>
      <c r="G12" s="295"/>
      <c r="H12" s="295"/>
      <c r="I12" s="295"/>
      <c r="J12" s="295"/>
      <c r="K12" s="295"/>
      <c r="L12" s="295"/>
      <c r="M12" s="295"/>
      <c r="N12" s="295"/>
      <c r="O12" s="295"/>
      <c r="P12" s="295"/>
      <c r="Q12" s="295"/>
      <c r="R12" s="295"/>
      <c r="S12" s="295"/>
      <c r="T12" s="110"/>
      <c r="AB12" s="146">
        <v>1</v>
      </c>
      <c r="AC12" s="146"/>
      <c r="AD12" s="50" t="b">
        <v>0</v>
      </c>
      <c r="AE12" s="100" t="str">
        <f>IF(AD12=TRUE,"●","×")</f>
        <v>×</v>
      </c>
    </row>
    <row r="13" spans="1:31" s="6" customFormat="1" ht="18.75" customHeight="1">
      <c r="A13" s="7"/>
      <c r="B13" s="236" t="s">
        <v>132</v>
      </c>
      <c r="C13" s="236"/>
      <c r="D13" s="236"/>
      <c r="E13" s="236"/>
      <c r="F13" s="236"/>
      <c r="G13" s="236"/>
      <c r="H13" s="236"/>
      <c r="I13" s="236"/>
      <c r="J13" s="236"/>
      <c r="K13" s="236"/>
      <c r="L13" s="236"/>
      <c r="M13" s="236"/>
      <c r="N13" s="236"/>
      <c r="O13" s="236"/>
      <c r="P13" s="236"/>
      <c r="Q13" s="236"/>
      <c r="R13" s="236"/>
      <c r="S13" s="236"/>
      <c r="T13" s="110"/>
      <c r="AB13" s="146">
        <v>2</v>
      </c>
      <c r="AC13" s="148"/>
      <c r="AD13" s="50" t="b">
        <v>0</v>
      </c>
      <c r="AE13" s="100" t="str">
        <f>IF(AD13=TRUE,"●","×")</f>
        <v>×</v>
      </c>
    </row>
    <row r="14" spans="1:31" s="6" customFormat="1" ht="18.75" customHeight="1">
      <c r="A14" s="7"/>
      <c r="B14" s="236" t="s">
        <v>136</v>
      </c>
      <c r="C14" s="236"/>
      <c r="D14" s="236"/>
      <c r="E14" s="236"/>
      <c r="F14" s="236"/>
      <c r="G14" s="236"/>
      <c r="H14" s="236"/>
      <c r="I14" s="236"/>
      <c r="J14" s="236"/>
      <c r="K14" s="236"/>
      <c r="L14" s="236"/>
      <c r="M14" s="236"/>
      <c r="N14" s="236"/>
      <c r="O14" s="236"/>
      <c r="P14" s="236"/>
      <c r="Q14" s="236"/>
      <c r="R14" s="236"/>
      <c r="S14" s="236"/>
      <c r="T14" s="110"/>
      <c r="AB14" s="146">
        <v>3</v>
      </c>
      <c r="AC14" s="149" t="s">
        <v>91</v>
      </c>
      <c r="AD14" s="50" t="b">
        <v>0</v>
      </c>
      <c r="AE14" s="100" t="str">
        <f aca="true" t="shared" si="0" ref="AE14:AE77">IF(AD14=TRUE,"●","×")</f>
        <v>×</v>
      </c>
    </row>
    <row r="15" spans="1:31" s="6" customFormat="1" ht="18.75" customHeight="1">
      <c r="A15" s="7"/>
      <c r="B15" s="236" t="s">
        <v>157</v>
      </c>
      <c r="C15" s="236"/>
      <c r="D15" s="236"/>
      <c r="E15" s="236"/>
      <c r="F15" s="236"/>
      <c r="G15" s="236"/>
      <c r="H15" s="236"/>
      <c r="I15" s="236"/>
      <c r="J15" s="236"/>
      <c r="K15" s="236"/>
      <c r="L15" s="236"/>
      <c r="M15" s="236"/>
      <c r="N15" s="236"/>
      <c r="O15" s="236"/>
      <c r="P15" s="236"/>
      <c r="Q15" s="236"/>
      <c r="R15" s="236"/>
      <c r="S15" s="236"/>
      <c r="T15" s="110"/>
      <c r="AB15" s="146">
        <v>3</v>
      </c>
      <c r="AC15" s="149" t="s">
        <v>92</v>
      </c>
      <c r="AD15" s="50" t="b">
        <v>0</v>
      </c>
      <c r="AE15" s="100" t="str">
        <f t="shared" si="0"/>
        <v>×</v>
      </c>
    </row>
    <row r="16" spans="1:31" s="6" customFormat="1" ht="19.5" customHeight="1" thickBot="1">
      <c r="A16" s="7"/>
      <c r="B16" s="236"/>
      <c r="C16" s="236"/>
      <c r="D16" s="236"/>
      <c r="E16" s="236"/>
      <c r="F16" s="236"/>
      <c r="G16" s="236"/>
      <c r="H16" s="236"/>
      <c r="I16" s="236"/>
      <c r="J16" s="236"/>
      <c r="K16" s="236"/>
      <c r="L16" s="236"/>
      <c r="M16" s="236"/>
      <c r="N16" s="236"/>
      <c r="O16" s="236"/>
      <c r="P16" s="236"/>
      <c r="Q16" s="236"/>
      <c r="R16" s="236"/>
      <c r="S16" s="236"/>
      <c r="T16" s="110"/>
      <c r="AB16" s="146">
        <v>3</v>
      </c>
      <c r="AC16" s="149" t="s">
        <v>93</v>
      </c>
      <c r="AD16" s="50" t="b">
        <v>0</v>
      </c>
      <c r="AE16" s="100" t="str">
        <f t="shared" si="0"/>
        <v>×</v>
      </c>
    </row>
    <row r="17" spans="1:34" s="6" customFormat="1" ht="27" customHeight="1">
      <c r="A17" s="268"/>
      <c r="B17" s="84" t="s">
        <v>111</v>
      </c>
      <c r="C17" s="68"/>
      <c r="D17" s="68"/>
      <c r="E17" s="272"/>
      <c r="F17" s="273"/>
      <c r="G17" s="273"/>
      <c r="H17" s="273"/>
      <c r="I17" s="273"/>
      <c r="J17" s="273"/>
      <c r="K17" s="274"/>
      <c r="L17" s="82" t="s">
        <v>114</v>
      </c>
      <c r="M17" s="73"/>
      <c r="N17" s="73"/>
      <c r="O17" s="278"/>
      <c r="P17" s="279"/>
      <c r="Q17" s="279"/>
      <c r="R17" s="279"/>
      <c r="S17" s="280"/>
      <c r="T17" s="3"/>
      <c r="AA17" s="8"/>
      <c r="AB17" s="146">
        <v>4</v>
      </c>
      <c r="AC17" s="149" t="s">
        <v>91</v>
      </c>
      <c r="AD17" s="51" t="b">
        <v>0</v>
      </c>
      <c r="AE17" s="100" t="str">
        <f t="shared" si="0"/>
        <v>×</v>
      </c>
      <c r="AF17"/>
      <c r="AG17"/>
      <c r="AH17"/>
    </row>
    <row r="18" spans="1:31" ht="27" customHeight="1">
      <c r="A18" s="268"/>
      <c r="B18" s="81" t="s">
        <v>112</v>
      </c>
      <c r="C18" s="69"/>
      <c r="D18" s="69"/>
      <c r="E18" s="269"/>
      <c r="F18" s="270"/>
      <c r="G18" s="270"/>
      <c r="H18" s="270"/>
      <c r="I18" s="270"/>
      <c r="J18" s="270"/>
      <c r="K18" s="271"/>
      <c r="L18" s="83" t="s">
        <v>115</v>
      </c>
      <c r="M18" s="74"/>
      <c r="N18" s="74"/>
      <c r="O18" s="275"/>
      <c r="P18" s="276"/>
      <c r="Q18" s="276"/>
      <c r="R18" s="276"/>
      <c r="S18" s="277"/>
      <c r="T18" s="3"/>
      <c r="U18" s="8"/>
      <c r="V18" s="8"/>
      <c r="W18" s="8"/>
      <c r="X18" s="8"/>
      <c r="Y18" s="8"/>
      <c r="Z18" s="8"/>
      <c r="AA18" s="8"/>
      <c r="AB18" s="146">
        <v>4</v>
      </c>
      <c r="AC18" s="149" t="s">
        <v>92</v>
      </c>
      <c r="AD18" s="51" t="b">
        <v>0</v>
      </c>
      <c r="AE18" s="100" t="str">
        <f t="shared" si="0"/>
        <v>×</v>
      </c>
    </row>
    <row r="19" spans="1:34" ht="27" customHeight="1" thickBot="1">
      <c r="A19" s="268"/>
      <c r="B19" s="81" t="s">
        <v>113</v>
      </c>
      <c r="C19" s="101"/>
      <c r="D19" s="69"/>
      <c r="E19" s="269"/>
      <c r="F19" s="270"/>
      <c r="G19" s="270"/>
      <c r="H19" s="270"/>
      <c r="I19" s="270"/>
      <c r="J19" s="270"/>
      <c r="K19" s="271"/>
      <c r="L19" s="83" t="s">
        <v>116</v>
      </c>
      <c r="M19" s="74"/>
      <c r="N19" s="74"/>
      <c r="O19" s="275"/>
      <c r="P19" s="276"/>
      <c r="Q19" s="288"/>
      <c r="R19" s="288"/>
      <c r="S19" s="289"/>
      <c r="T19" s="9"/>
      <c r="U19" s="8"/>
      <c r="V19" s="8"/>
      <c r="W19" s="8"/>
      <c r="X19" s="8"/>
      <c r="Y19" s="8"/>
      <c r="Z19" s="8"/>
      <c r="AA19" s="29"/>
      <c r="AB19" s="146">
        <v>4</v>
      </c>
      <c r="AC19" s="149" t="s">
        <v>93</v>
      </c>
      <c r="AD19" s="51" t="b">
        <v>0</v>
      </c>
      <c r="AE19" s="100" t="str">
        <f t="shared" si="0"/>
        <v>×</v>
      </c>
      <c r="AF19" s="29"/>
      <c r="AG19" s="29"/>
      <c r="AH19" s="29"/>
    </row>
    <row r="20" spans="1:34" s="29" customFormat="1" ht="48" customHeight="1" thickBot="1">
      <c r="A20" s="98"/>
      <c r="B20" s="281" t="s">
        <v>133</v>
      </c>
      <c r="C20" s="282"/>
      <c r="D20" s="282"/>
      <c r="E20" s="282"/>
      <c r="F20" s="282"/>
      <c r="G20" s="282"/>
      <c r="H20" s="282"/>
      <c r="I20" s="282"/>
      <c r="J20" s="282"/>
      <c r="K20" s="282"/>
      <c r="L20" s="282"/>
      <c r="M20" s="282"/>
      <c r="N20" s="283"/>
      <c r="O20" s="104"/>
      <c r="P20" s="105"/>
      <c r="Q20" s="102"/>
      <c r="R20" s="103"/>
      <c r="S20" s="103"/>
      <c r="T20" s="9"/>
      <c r="AA20" s="21"/>
      <c r="AB20" s="146">
        <v>4</v>
      </c>
      <c r="AC20" s="149" t="s">
        <v>94</v>
      </c>
      <c r="AD20" s="51" t="b">
        <v>0</v>
      </c>
      <c r="AE20" s="100" t="str">
        <f t="shared" si="0"/>
        <v>×</v>
      </c>
      <c r="AF20" s="21"/>
      <c r="AG20" s="21"/>
      <c r="AH20" s="21"/>
    </row>
    <row r="21" spans="1:34" s="21" customFormat="1" ht="11.25" customHeight="1">
      <c r="A21" s="106"/>
      <c r="B21" s="111"/>
      <c r="C21" s="111"/>
      <c r="D21" s="111"/>
      <c r="E21" s="111"/>
      <c r="F21" s="111"/>
      <c r="G21" s="111"/>
      <c r="H21" s="111"/>
      <c r="I21" s="111"/>
      <c r="J21" s="111"/>
      <c r="K21" s="111"/>
      <c r="L21" s="111"/>
      <c r="M21" s="111"/>
      <c r="N21" s="111"/>
      <c r="O21" s="113"/>
      <c r="P21" s="113"/>
      <c r="Q21" s="112"/>
      <c r="R21" s="112"/>
      <c r="S21" s="112"/>
      <c r="T21" s="9"/>
      <c r="AA21" s="1"/>
      <c r="AB21" s="146">
        <v>4</v>
      </c>
      <c r="AC21" s="149" t="s">
        <v>95</v>
      </c>
      <c r="AD21" s="51" t="b">
        <v>0</v>
      </c>
      <c r="AE21" s="100" t="str">
        <f t="shared" si="0"/>
        <v>×</v>
      </c>
      <c r="AF21" s="1"/>
      <c r="AG21" s="1"/>
      <c r="AH21" s="1"/>
    </row>
    <row r="22" spans="1:31" ht="24" customHeight="1">
      <c r="A22" s="30" t="s">
        <v>7</v>
      </c>
      <c r="B22" s="31"/>
      <c r="C22" s="31"/>
      <c r="D22" s="31"/>
      <c r="E22" s="31"/>
      <c r="F22" s="31"/>
      <c r="G22" s="31"/>
      <c r="H22" s="31"/>
      <c r="I22" s="32"/>
      <c r="J22" s="31"/>
      <c r="K22" s="31"/>
      <c r="L22" s="31"/>
      <c r="M22" s="31"/>
      <c r="N22" s="31"/>
      <c r="O22" s="31"/>
      <c r="P22" s="31"/>
      <c r="Q22" s="30"/>
      <c r="R22" s="31"/>
      <c r="S22" s="53"/>
      <c r="T22" s="54"/>
      <c r="AB22" s="146">
        <v>5</v>
      </c>
      <c r="AC22" s="149"/>
      <c r="AD22" s="51" t="b">
        <v>0</v>
      </c>
      <c r="AE22" s="100" t="str">
        <f t="shared" si="0"/>
        <v>×</v>
      </c>
    </row>
    <row r="23" spans="1:31" ht="21.75" customHeight="1">
      <c r="A23" s="25" t="s">
        <v>6</v>
      </c>
      <c r="B23" s="26"/>
      <c r="C23" s="26"/>
      <c r="D23" s="26"/>
      <c r="E23" s="26"/>
      <c r="F23" s="26"/>
      <c r="G23" s="26"/>
      <c r="H23" s="26"/>
      <c r="I23" s="27"/>
      <c r="J23" s="28"/>
      <c r="K23" s="28"/>
      <c r="L23" s="28"/>
      <c r="M23" s="28"/>
      <c r="N23" s="28"/>
      <c r="O23" s="28"/>
      <c r="P23" s="28"/>
      <c r="Q23" s="64"/>
      <c r="R23" s="26"/>
      <c r="S23" s="286"/>
      <c r="T23" s="287"/>
      <c r="AB23" s="146">
        <v>6</v>
      </c>
      <c r="AC23" s="149" t="s">
        <v>91</v>
      </c>
      <c r="AD23" s="50" t="b">
        <v>0</v>
      </c>
      <c r="AE23" s="100" t="str">
        <f t="shared" si="0"/>
        <v>×</v>
      </c>
    </row>
    <row r="24" spans="1:34" ht="18.75" customHeight="1">
      <c r="A24" s="63" t="s">
        <v>8</v>
      </c>
      <c r="B24" s="225" t="s">
        <v>89</v>
      </c>
      <c r="C24" s="187"/>
      <c r="D24" s="187"/>
      <c r="E24" s="187"/>
      <c r="F24" s="187"/>
      <c r="G24" s="187"/>
      <c r="H24" s="187"/>
      <c r="I24" s="187"/>
      <c r="J24" s="187"/>
      <c r="K24" s="187"/>
      <c r="L24" s="187"/>
      <c r="M24" s="187"/>
      <c r="N24" s="187"/>
      <c r="O24" s="187"/>
      <c r="P24" s="187"/>
      <c r="Q24" s="226"/>
      <c r="R24" s="22" t="s">
        <v>10</v>
      </c>
      <c r="S24" s="219" t="s">
        <v>182</v>
      </c>
      <c r="T24" s="220"/>
      <c r="AA24" s="20"/>
      <c r="AB24" s="146">
        <v>6</v>
      </c>
      <c r="AC24" s="149" t="s">
        <v>92</v>
      </c>
      <c r="AD24" s="51" t="b">
        <v>0</v>
      </c>
      <c r="AE24" s="100" t="str">
        <f t="shared" si="0"/>
        <v>×</v>
      </c>
      <c r="AF24" s="20"/>
      <c r="AG24" s="20"/>
      <c r="AH24" s="20"/>
    </row>
    <row r="25" spans="1:34" s="20" customFormat="1" ht="21" customHeight="1">
      <c r="A25" s="173">
        <v>1</v>
      </c>
      <c r="B25" s="199" t="s">
        <v>0</v>
      </c>
      <c r="C25" s="199"/>
      <c r="D25" s="199"/>
      <c r="E25" s="199"/>
      <c r="F25" s="199"/>
      <c r="G25" s="199"/>
      <c r="H25" s="199"/>
      <c r="I25" s="199"/>
      <c r="J25" s="199"/>
      <c r="K25" s="199"/>
      <c r="L25" s="199"/>
      <c r="M25" s="199"/>
      <c r="N25" s="199"/>
      <c r="O25" s="199"/>
      <c r="P25" s="199"/>
      <c r="Q25" s="62" t="s">
        <v>74</v>
      </c>
      <c r="R25" s="221"/>
      <c r="S25" s="223" t="str">
        <f>IF(AD12=TRUE,"●","×")</f>
        <v>×</v>
      </c>
      <c r="T25" s="284" t="s">
        <v>68</v>
      </c>
      <c r="AA25" s="1"/>
      <c r="AB25" s="146">
        <v>6</v>
      </c>
      <c r="AC25" s="149" t="s">
        <v>93</v>
      </c>
      <c r="AD25" s="51" t="b">
        <v>0</v>
      </c>
      <c r="AE25" s="100" t="str">
        <f t="shared" si="0"/>
        <v>×</v>
      </c>
      <c r="AF25" s="1"/>
      <c r="AG25" s="1"/>
      <c r="AH25" s="1"/>
    </row>
    <row r="26" spans="1:31" ht="36" customHeight="1">
      <c r="A26" s="173"/>
      <c r="B26" s="176" t="s">
        <v>75</v>
      </c>
      <c r="C26" s="176"/>
      <c r="D26" s="176"/>
      <c r="E26" s="176"/>
      <c r="F26" s="176"/>
      <c r="G26" s="176"/>
      <c r="H26" s="176"/>
      <c r="I26" s="176"/>
      <c r="J26" s="176"/>
      <c r="K26" s="176"/>
      <c r="L26" s="176"/>
      <c r="M26" s="176"/>
      <c r="N26" s="176"/>
      <c r="O26" s="176"/>
      <c r="P26" s="176"/>
      <c r="Q26" s="60"/>
      <c r="R26" s="222"/>
      <c r="S26" s="224"/>
      <c r="T26" s="285"/>
      <c r="AB26" s="146">
        <v>6</v>
      </c>
      <c r="AC26" s="149" t="s">
        <v>94</v>
      </c>
      <c r="AD26" s="52" t="b">
        <v>0</v>
      </c>
      <c r="AE26" s="100" t="str">
        <f t="shared" si="0"/>
        <v>×</v>
      </c>
    </row>
    <row r="27" spans="1:31" ht="22.5" customHeight="1">
      <c r="A27" s="25" t="s">
        <v>5</v>
      </c>
      <c r="B27" s="26"/>
      <c r="C27" s="26"/>
      <c r="D27" s="26"/>
      <c r="E27" s="26"/>
      <c r="F27" s="26"/>
      <c r="G27" s="26"/>
      <c r="H27" s="26"/>
      <c r="I27" s="27"/>
      <c r="J27" s="28"/>
      <c r="K27" s="28"/>
      <c r="L27" s="28"/>
      <c r="M27" s="28"/>
      <c r="N27" s="28"/>
      <c r="O27" s="28"/>
      <c r="P27" s="28"/>
      <c r="Q27" s="64"/>
      <c r="R27" s="26"/>
      <c r="S27" s="27"/>
      <c r="T27" s="34"/>
      <c r="AB27" s="146">
        <v>6</v>
      </c>
      <c r="AC27" s="149" t="s">
        <v>95</v>
      </c>
      <c r="AD27" s="52" t="b">
        <v>0</v>
      </c>
      <c r="AE27" s="100" t="str">
        <f t="shared" si="0"/>
        <v>×</v>
      </c>
    </row>
    <row r="28" spans="1:31" ht="18.75" customHeight="1">
      <c r="A28" s="63" t="s">
        <v>8</v>
      </c>
      <c r="B28" s="225" t="s">
        <v>89</v>
      </c>
      <c r="C28" s="187"/>
      <c r="D28" s="187"/>
      <c r="E28" s="187"/>
      <c r="F28" s="187"/>
      <c r="G28" s="187"/>
      <c r="H28" s="187"/>
      <c r="I28" s="187"/>
      <c r="J28" s="187"/>
      <c r="K28" s="187"/>
      <c r="L28" s="187"/>
      <c r="M28" s="187"/>
      <c r="N28" s="187"/>
      <c r="O28" s="187"/>
      <c r="P28" s="187"/>
      <c r="Q28" s="226"/>
      <c r="R28" s="22" t="s">
        <v>10</v>
      </c>
      <c r="S28" s="219" t="s">
        <v>182</v>
      </c>
      <c r="T28" s="220"/>
      <c r="AB28" s="146">
        <v>6</v>
      </c>
      <c r="AC28" s="149" t="s">
        <v>96</v>
      </c>
      <c r="AD28" s="52" t="b">
        <v>0</v>
      </c>
      <c r="AE28" s="100" t="str">
        <f t="shared" si="0"/>
        <v>×</v>
      </c>
    </row>
    <row r="29" spans="1:31" ht="21" customHeight="1">
      <c r="A29" s="181">
        <v>2</v>
      </c>
      <c r="B29" s="197" t="s">
        <v>137</v>
      </c>
      <c r="C29" s="197"/>
      <c r="D29" s="197"/>
      <c r="E29" s="197"/>
      <c r="F29" s="197"/>
      <c r="G29" s="197"/>
      <c r="H29" s="197"/>
      <c r="I29" s="197"/>
      <c r="J29" s="197"/>
      <c r="K29" s="197"/>
      <c r="L29" s="197"/>
      <c r="M29" s="197"/>
      <c r="N29" s="197"/>
      <c r="O29" s="197"/>
      <c r="P29" s="197"/>
      <c r="Q29" s="62" t="s">
        <v>74</v>
      </c>
      <c r="R29" s="297"/>
      <c r="S29" s="223" t="str">
        <f>IF(AD13=TRUE,"●","×")</f>
        <v>×</v>
      </c>
      <c r="T29" s="299" t="s">
        <v>68</v>
      </c>
      <c r="AB29" s="146">
        <v>7</v>
      </c>
      <c r="AC29" s="149" t="s">
        <v>91</v>
      </c>
      <c r="AD29" s="51" t="b">
        <v>0</v>
      </c>
      <c r="AE29" s="100" t="str">
        <f t="shared" si="0"/>
        <v>×</v>
      </c>
    </row>
    <row r="30" spans="1:31" ht="25.5" customHeight="1">
      <c r="A30" s="173"/>
      <c r="B30" s="293" t="s">
        <v>138</v>
      </c>
      <c r="C30" s="294"/>
      <c r="D30" s="294"/>
      <c r="E30" s="294"/>
      <c r="F30" s="294"/>
      <c r="G30" s="294"/>
      <c r="H30" s="294"/>
      <c r="I30" s="294"/>
      <c r="J30" s="294"/>
      <c r="K30" s="294"/>
      <c r="L30" s="294"/>
      <c r="M30" s="294"/>
      <c r="N30" s="294"/>
      <c r="O30" s="294"/>
      <c r="P30" s="294"/>
      <c r="Q30" s="66"/>
      <c r="R30" s="298"/>
      <c r="S30" s="230"/>
      <c r="T30" s="300"/>
      <c r="AB30" s="146">
        <v>7</v>
      </c>
      <c r="AC30" s="149" t="s">
        <v>92</v>
      </c>
      <c r="AD30" s="52" t="b">
        <v>0</v>
      </c>
      <c r="AE30" s="100" t="str">
        <f t="shared" si="0"/>
        <v>×</v>
      </c>
    </row>
    <row r="31" spans="1:31" ht="22.5" customHeight="1">
      <c r="A31" s="25" t="s">
        <v>9</v>
      </c>
      <c r="B31" s="18"/>
      <c r="C31" s="18"/>
      <c r="D31" s="18"/>
      <c r="E31" s="18"/>
      <c r="F31" s="18"/>
      <c r="G31" s="18"/>
      <c r="H31" s="18"/>
      <c r="I31" s="23"/>
      <c r="J31" s="24"/>
      <c r="K31" s="24"/>
      <c r="L31" s="24"/>
      <c r="M31" s="24"/>
      <c r="N31" s="24"/>
      <c r="O31" s="24"/>
      <c r="P31" s="24"/>
      <c r="Q31" s="64"/>
      <c r="R31" s="18"/>
      <c r="S31" s="24"/>
      <c r="T31" s="33"/>
      <c r="AB31" s="146">
        <v>7</v>
      </c>
      <c r="AC31" s="149" t="s">
        <v>93</v>
      </c>
      <c r="AD31" s="52" t="b">
        <v>0</v>
      </c>
      <c r="AE31" s="100" t="str">
        <f t="shared" si="0"/>
        <v>×</v>
      </c>
    </row>
    <row r="32" spans="1:31" ht="18.75" customHeight="1">
      <c r="A32" s="63" t="s">
        <v>8</v>
      </c>
      <c r="B32" s="187" t="s">
        <v>89</v>
      </c>
      <c r="C32" s="187"/>
      <c r="D32" s="187"/>
      <c r="E32" s="187"/>
      <c r="F32" s="187"/>
      <c r="G32" s="56"/>
      <c r="H32" s="57"/>
      <c r="I32" s="55"/>
      <c r="J32" s="227" t="s">
        <v>69</v>
      </c>
      <c r="K32" s="227"/>
      <c r="L32" s="227"/>
      <c r="M32" s="227"/>
      <c r="N32" s="227"/>
      <c r="O32" s="227"/>
      <c r="P32" s="227"/>
      <c r="Q32" s="65"/>
      <c r="R32" s="22" t="s">
        <v>10</v>
      </c>
      <c r="S32" s="219" t="s">
        <v>182</v>
      </c>
      <c r="T32" s="220"/>
      <c r="AB32" s="146">
        <v>7</v>
      </c>
      <c r="AC32" s="149" t="s">
        <v>94</v>
      </c>
      <c r="AD32" s="52" t="b">
        <v>0</v>
      </c>
      <c r="AE32" s="100" t="str">
        <f t="shared" si="0"/>
        <v>×</v>
      </c>
    </row>
    <row r="33" spans="1:31" ht="21" customHeight="1">
      <c r="A33" s="136"/>
      <c r="B33" s="130"/>
      <c r="C33" s="131"/>
      <c r="D33" s="131"/>
      <c r="E33" s="131"/>
      <c r="F33" s="131"/>
      <c r="G33" s="183" t="s">
        <v>74</v>
      </c>
      <c r="H33" s="184"/>
      <c r="I33" s="59" t="s">
        <v>53</v>
      </c>
      <c r="J33" s="237" t="s">
        <v>71</v>
      </c>
      <c r="K33" s="237"/>
      <c r="L33" s="237"/>
      <c r="M33" s="237"/>
      <c r="N33" s="237"/>
      <c r="O33" s="237"/>
      <c r="P33" s="237"/>
      <c r="Q33" s="159" t="s">
        <v>74</v>
      </c>
      <c r="R33" s="89"/>
      <c r="S33" s="188" t="str">
        <f>IF(OR(AD14=TRUE,AD15=TRUE,AD16=TRUE),"●","×")</f>
        <v>×</v>
      </c>
      <c r="T33" s="290" t="s">
        <v>187</v>
      </c>
      <c r="AB33" s="146">
        <v>7</v>
      </c>
      <c r="AC33" s="149" t="s">
        <v>95</v>
      </c>
      <c r="AD33" s="52" t="b">
        <v>0</v>
      </c>
      <c r="AE33" s="100" t="str">
        <f t="shared" si="0"/>
        <v>×</v>
      </c>
    </row>
    <row r="34" spans="1:31" ht="21" customHeight="1">
      <c r="A34" s="173">
        <v>3</v>
      </c>
      <c r="B34" s="175" t="s">
        <v>165</v>
      </c>
      <c r="C34" s="176"/>
      <c r="D34" s="176"/>
      <c r="E34" s="176"/>
      <c r="F34" s="176"/>
      <c r="G34" s="176"/>
      <c r="H34" s="177"/>
      <c r="I34" s="61" t="s">
        <v>54</v>
      </c>
      <c r="J34" s="208" t="s">
        <v>15</v>
      </c>
      <c r="K34" s="208"/>
      <c r="L34" s="208"/>
      <c r="M34" s="208"/>
      <c r="N34" s="208"/>
      <c r="O34" s="208"/>
      <c r="P34" s="208"/>
      <c r="Q34" s="70" t="s">
        <v>74</v>
      </c>
      <c r="R34" s="90"/>
      <c r="S34" s="189"/>
      <c r="T34" s="291"/>
      <c r="AB34" s="146">
        <v>7</v>
      </c>
      <c r="AC34" s="149" t="s">
        <v>96</v>
      </c>
      <c r="AD34" s="52" t="b">
        <v>0</v>
      </c>
      <c r="AE34" s="100" t="str">
        <f t="shared" si="0"/>
        <v>×</v>
      </c>
    </row>
    <row r="35" spans="1:31" ht="21" customHeight="1">
      <c r="A35" s="174"/>
      <c r="B35" s="178"/>
      <c r="C35" s="179"/>
      <c r="D35" s="179"/>
      <c r="E35" s="179"/>
      <c r="F35" s="179"/>
      <c r="G35" s="179"/>
      <c r="H35" s="180"/>
      <c r="I35" s="35" t="s">
        <v>55</v>
      </c>
      <c r="J35" s="176" t="s">
        <v>11</v>
      </c>
      <c r="K35" s="176"/>
      <c r="L35" s="176"/>
      <c r="M35" s="176"/>
      <c r="N35" s="176"/>
      <c r="O35" s="176"/>
      <c r="P35" s="176"/>
      <c r="Q35" s="72" t="s">
        <v>74</v>
      </c>
      <c r="R35" s="91"/>
      <c r="S35" s="189"/>
      <c r="T35" s="291"/>
      <c r="AB35" s="146">
        <v>7</v>
      </c>
      <c r="AC35" s="149" t="s">
        <v>97</v>
      </c>
      <c r="AD35" s="52" t="b">
        <v>0</v>
      </c>
      <c r="AE35" s="100" t="str">
        <f t="shared" si="0"/>
        <v>×</v>
      </c>
    </row>
    <row r="36" spans="1:31" ht="21" customHeight="1">
      <c r="A36" s="136"/>
      <c r="B36" s="130"/>
      <c r="C36" s="131"/>
      <c r="D36" s="131"/>
      <c r="E36" s="131"/>
      <c r="F36" s="131"/>
      <c r="G36" s="183" t="s">
        <v>74</v>
      </c>
      <c r="H36" s="184"/>
      <c r="I36" s="36" t="s">
        <v>53</v>
      </c>
      <c r="J36" s="242" t="s">
        <v>12</v>
      </c>
      <c r="K36" s="242"/>
      <c r="L36" s="242"/>
      <c r="M36" s="242"/>
      <c r="N36" s="242"/>
      <c r="O36" s="242"/>
      <c r="P36" s="242"/>
      <c r="Q36" s="132"/>
      <c r="R36" s="92"/>
      <c r="S36" s="188" t="str">
        <f>IF(OR(AD17=TRUE,AD18=TRUE,AD19=TRUE,AD20=TRUE,AD21=TRUE),"●","×")</f>
        <v>×</v>
      </c>
      <c r="T36" s="291"/>
      <c r="AB36" s="150">
        <v>8</v>
      </c>
      <c r="AC36" s="149" t="s">
        <v>91</v>
      </c>
      <c r="AD36" s="52" t="b">
        <v>0</v>
      </c>
      <c r="AE36" s="100" t="str">
        <f t="shared" si="0"/>
        <v>×</v>
      </c>
    </row>
    <row r="37" spans="1:31" ht="21" customHeight="1">
      <c r="A37" s="173">
        <v>4</v>
      </c>
      <c r="B37" s="175" t="s">
        <v>166</v>
      </c>
      <c r="C37" s="176"/>
      <c r="D37" s="176"/>
      <c r="E37" s="176"/>
      <c r="F37" s="176"/>
      <c r="G37" s="176"/>
      <c r="H37" s="177"/>
      <c r="I37" s="39" t="s">
        <v>54</v>
      </c>
      <c r="J37" s="208" t="s">
        <v>4</v>
      </c>
      <c r="K37" s="208"/>
      <c r="L37" s="208"/>
      <c r="M37" s="208"/>
      <c r="N37" s="208"/>
      <c r="O37" s="208"/>
      <c r="P37" s="208"/>
      <c r="Q37" s="133"/>
      <c r="R37" s="93"/>
      <c r="S37" s="189"/>
      <c r="T37" s="291"/>
      <c r="AB37" s="150">
        <v>8</v>
      </c>
      <c r="AC37" s="149" t="s">
        <v>92</v>
      </c>
      <c r="AD37" s="52" t="b">
        <v>0</v>
      </c>
      <c r="AE37" s="100" t="str">
        <f t="shared" si="0"/>
        <v>×</v>
      </c>
    </row>
    <row r="38" spans="1:31" ht="21" customHeight="1">
      <c r="A38" s="173"/>
      <c r="B38" s="175"/>
      <c r="C38" s="176"/>
      <c r="D38" s="176"/>
      <c r="E38" s="176"/>
      <c r="F38" s="176"/>
      <c r="G38" s="176"/>
      <c r="H38" s="177"/>
      <c r="I38" s="39" t="s">
        <v>55</v>
      </c>
      <c r="J38" s="208" t="s">
        <v>13</v>
      </c>
      <c r="K38" s="208"/>
      <c r="L38" s="208"/>
      <c r="M38" s="208"/>
      <c r="N38" s="208"/>
      <c r="O38" s="208"/>
      <c r="P38" s="208"/>
      <c r="Q38" s="70" t="s">
        <v>74</v>
      </c>
      <c r="R38" s="94"/>
      <c r="S38" s="189"/>
      <c r="T38" s="291"/>
      <c r="AB38" s="150">
        <v>8</v>
      </c>
      <c r="AC38" s="149" t="s">
        <v>93</v>
      </c>
      <c r="AD38" s="52" t="b">
        <v>0</v>
      </c>
      <c r="AE38" s="100" t="str">
        <f t="shared" si="0"/>
        <v>×</v>
      </c>
    </row>
    <row r="39" spans="1:31" ht="21" customHeight="1">
      <c r="A39" s="173"/>
      <c r="B39" s="175"/>
      <c r="C39" s="176"/>
      <c r="D39" s="176"/>
      <c r="E39" s="176"/>
      <c r="F39" s="176"/>
      <c r="G39" s="176"/>
      <c r="H39" s="177"/>
      <c r="I39" s="37" t="s">
        <v>56</v>
      </c>
      <c r="J39" s="208" t="s">
        <v>139</v>
      </c>
      <c r="K39" s="208"/>
      <c r="L39" s="208"/>
      <c r="M39" s="208"/>
      <c r="N39" s="208"/>
      <c r="O39" s="208"/>
      <c r="P39" s="208"/>
      <c r="Q39" s="133"/>
      <c r="R39" s="93"/>
      <c r="S39" s="189"/>
      <c r="T39" s="291"/>
      <c r="AB39" s="150">
        <v>8</v>
      </c>
      <c r="AC39" s="149" t="s">
        <v>94</v>
      </c>
      <c r="AD39" s="52" t="b">
        <v>0</v>
      </c>
      <c r="AE39" s="100" t="str">
        <f t="shared" si="0"/>
        <v>×</v>
      </c>
    </row>
    <row r="40" spans="1:31" ht="21" customHeight="1">
      <c r="A40" s="174"/>
      <c r="B40" s="178"/>
      <c r="C40" s="179"/>
      <c r="D40" s="179"/>
      <c r="E40" s="179"/>
      <c r="F40" s="179"/>
      <c r="G40" s="179"/>
      <c r="H40" s="180"/>
      <c r="I40" s="38" t="s">
        <v>58</v>
      </c>
      <c r="J40" s="198" t="s">
        <v>118</v>
      </c>
      <c r="K40" s="198"/>
      <c r="L40" s="198"/>
      <c r="M40" s="198"/>
      <c r="N40" s="198"/>
      <c r="O40" s="198"/>
      <c r="P40" s="198"/>
      <c r="Q40" s="134"/>
      <c r="R40" s="108"/>
      <c r="S40" s="190"/>
      <c r="T40" s="291"/>
      <c r="AB40" s="150">
        <v>8</v>
      </c>
      <c r="AC40" s="149" t="s">
        <v>95</v>
      </c>
      <c r="AD40" s="52" t="b">
        <v>0</v>
      </c>
      <c r="AE40" s="100" t="str">
        <f t="shared" si="0"/>
        <v>×</v>
      </c>
    </row>
    <row r="41" spans="1:31" ht="21" customHeight="1">
      <c r="A41" s="181">
        <v>5</v>
      </c>
      <c r="B41" s="231" t="s">
        <v>140</v>
      </c>
      <c r="C41" s="197"/>
      <c r="D41" s="197"/>
      <c r="E41" s="197"/>
      <c r="F41" s="197"/>
      <c r="G41" s="197"/>
      <c r="H41" s="197"/>
      <c r="I41" s="197"/>
      <c r="J41" s="197"/>
      <c r="K41" s="197"/>
      <c r="L41" s="197"/>
      <c r="M41" s="197"/>
      <c r="N41" s="197"/>
      <c r="O41" s="197"/>
      <c r="P41" s="197"/>
      <c r="Q41" s="159" t="s">
        <v>74</v>
      </c>
      <c r="R41" s="228"/>
      <c r="S41" s="223" t="str">
        <f>IF(AD22=TRUE,"●","×")</f>
        <v>×</v>
      </c>
      <c r="T41" s="291"/>
      <c r="AB41" s="150">
        <v>8</v>
      </c>
      <c r="AC41" s="149" t="s">
        <v>96</v>
      </c>
      <c r="AD41" s="52" t="b">
        <v>0</v>
      </c>
      <c r="AE41" s="100" t="str">
        <f t="shared" si="0"/>
        <v>×</v>
      </c>
    </row>
    <row r="42" spans="1:31" ht="16.5" customHeight="1">
      <c r="A42" s="174"/>
      <c r="B42" s="178"/>
      <c r="C42" s="179"/>
      <c r="D42" s="179"/>
      <c r="E42" s="179"/>
      <c r="F42" s="179"/>
      <c r="G42" s="179"/>
      <c r="H42" s="179"/>
      <c r="I42" s="179"/>
      <c r="J42" s="179"/>
      <c r="K42" s="179"/>
      <c r="L42" s="179"/>
      <c r="M42" s="179"/>
      <c r="N42" s="179"/>
      <c r="O42" s="179"/>
      <c r="P42" s="179"/>
      <c r="Q42" s="67"/>
      <c r="R42" s="229"/>
      <c r="S42" s="230"/>
      <c r="T42" s="292"/>
      <c r="AB42" s="150">
        <v>8</v>
      </c>
      <c r="AC42" s="149" t="s">
        <v>97</v>
      </c>
      <c r="AD42" s="51" t="b">
        <v>0</v>
      </c>
      <c r="AE42" s="100" t="str">
        <f t="shared" si="0"/>
        <v>×</v>
      </c>
    </row>
    <row r="43" spans="1:31" ht="22.5" customHeight="1">
      <c r="A43" s="25" t="s">
        <v>48</v>
      </c>
      <c r="B43" s="18"/>
      <c r="C43" s="18"/>
      <c r="D43" s="18"/>
      <c r="E43" s="18"/>
      <c r="F43" s="18"/>
      <c r="G43" s="18"/>
      <c r="H43" s="18"/>
      <c r="I43" s="23"/>
      <c r="J43" s="24"/>
      <c r="K43" s="24"/>
      <c r="L43" s="24"/>
      <c r="M43" s="24"/>
      <c r="N43" s="24"/>
      <c r="O43" s="24"/>
      <c r="P43" s="24"/>
      <c r="Q43" s="64"/>
      <c r="R43" s="18"/>
      <c r="S43" s="24"/>
      <c r="T43" s="45"/>
      <c r="AB43" s="150">
        <v>8</v>
      </c>
      <c r="AC43" s="149" t="s">
        <v>98</v>
      </c>
      <c r="AD43" s="52" t="b">
        <v>0</v>
      </c>
      <c r="AE43" s="100" t="str">
        <f t="shared" si="0"/>
        <v>×</v>
      </c>
    </row>
    <row r="44" spans="1:31" ht="18.75" customHeight="1">
      <c r="A44" s="63" t="s">
        <v>8</v>
      </c>
      <c r="B44" s="187" t="s">
        <v>89</v>
      </c>
      <c r="C44" s="187"/>
      <c r="D44" s="187"/>
      <c r="E44" s="187"/>
      <c r="F44" s="187"/>
      <c r="G44" s="56"/>
      <c r="H44" s="57"/>
      <c r="I44" s="55"/>
      <c r="J44" s="227" t="s">
        <v>69</v>
      </c>
      <c r="K44" s="227"/>
      <c r="L44" s="227"/>
      <c r="M44" s="227"/>
      <c r="N44" s="227"/>
      <c r="O44" s="227"/>
      <c r="P44" s="227"/>
      <c r="Q44" s="65"/>
      <c r="R44" s="22" t="s">
        <v>10</v>
      </c>
      <c r="S44" s="219" t="s">
        <v>182</v>
      </c>
      <c r="T44" s="220"/>
      <c r="AB44" s="150">
        <v>8</v>
      </c>
      <c r="AC44" s="149" t="s">
        <v>99</v>
      </c>
      <c r="AD44" s="52" t="b">
        <v>0</v>
      </c>
      <c r="AE44" s="100" t="str">
        <f t="shared" si="0"/>
        <v>×</v>
      </c>
    </row>
    <row r="45" spans="1:31" ht="21" customHeight="1">
      <c r="A45" s="136"/>
      <c r="B45" s="130"/>
      <c r="C45" s="131"/>
      <c r="D45" s="131"/>
      <c r="E45" s="131"/>
      <c r="F45" s="131"/>
      <c r="G45" s="183" t="s">
        <v>74</v>
      </c>
      <c r="H45" s="184"/>
      <c r="I45" s="46" t="s">
        <v>60</v>
      </c>
      <c r="J45" s="197" t="s">
        <v>16</v>
      </c>
      <c r="K45" s="197"/>
      <c r="L45" s="197"/>
      <c r="M45" s="197"/>
      <c r="N45" s="197"/>
      <c r="O45" s="197"/>
      <c r="P45" s="197"/>
      <c r="Q45" s="159" t="s">
        <v>74</v>
      </c>
      <c r="R45" s="123"/>
      <c r="S45" s="188" t="str">
        <f>IF(OR(AD23=TRUE,AD24=TRUE,AD25=TRUE,AD26=TRUE,AD27=TRUE,AD28=TRUE),"●","×")</f>
        <v>×</v>
      </c>
      <c r="T45" s="301" t="s">
        <v>68</v>
      </c>
      <c r="AB45" s="150">
        <v>9</v>
      </c>
      <c r="AC45" s="149" t="s">
        <v>91</v>
      </c>
      <c r="AD45" s="52" t="b">
        <v>0</v>
      </c>
      <c r="AE45" s="100" t="str">
        <f t="shared" si="0"/>
        <v>×</v>
      </c>
    </row>
    <row r="46" spans="1:31" ht="21" customHeight="1">
      <c r="A46" s="173">
        <v>6</v>
      </c>
      <c r="B46" s="175" t="s">
        <v>152</v>
      </c>
      <c r="C46" s="176"/>
      <c r="D46" s="176"/>
      <c r="E46" s="176"/>
      <c r="F46" s="176"/>
      <c r="G46" s="176"/>
      <c r="H46" s="177"/>
      <c r="I46" s="49" t="s">
        <v>54</v>
      </c>
      <c r="J46" s="198" t="s">
        <v>3</v>
      </c>
      <c r="K46" s="198"/>
      <c r="L46" s="198"/>
      <c r="M46" s="198"/>
      <c r="N46" s="198"/>
      <c r="O46" s="198"/>
      <c r="P46" s="198"/>
      <c r="Q46" s="70" t="s">
        <v>74</v>
      </c>
      <c r="R46" s="125"/>
      <c r="S46" s="189"/>
      <c r="T46" s="302"/>
      <c r="AB46" s="150">
        <v>9</v>
      </c>
      <c r="AC46" s="149" t="s">
        <v>92</v>
      </c>
      <c r="AD46" s="52" t="b">
        <v>0</v>
      </c>
      <c r="AE46" s="100" t="str">
        <f t="shared" si="0"/>
        <v>×</v>
      </c>
    </row>
    <row r="47" spans="1:31" ht="21" customHeight="1">
      <c r="A47" s="173"/>
      <c r="B47" s="175"/>
      <c r="C47" s="176"/>
      <c r="D47" s="176"/>
      <c r="E47" s="176"/>
      <c r="F47" s="176"/>
      <c r="G47" s="176"/>
      <c r="H47" s="177"/>
      <c r="I47" s="49" t="s">
        <v>55</v>
      </c>
      <c r="J47" s="198" t="s">
        <v>17</v>
      </c>
      <c r="K47" s="198"/>
      <c r="L47" s="198"/>
      <c r="M47" s="198"/>
      <c r="N47" s="198"/>
      <c r="O47" s="198"/>
      <c r="P47" s="198"/>
      <c r="Q47" s="133"/>
      <c r="R47" s="125"/>
      <c r="S47" s="189"/>
      <c r="T47" s="302"/>
      <c r="AB47" s="150">
        <v>9</v>
      </c>
      <c r="AC47" s="149" t="s">
        <v>93</v>
      </c>
      <c r="AD47" s="52" t="b">
        <v>0</v>
      </c>
      <c r="AE47" s="100" t="str">
        <f t="shared" si="0"/>
        <v>×</v>
      </c>
    </row>
    <row r="48" spans="1:31" ht="21" customHeight="1">
      <c r="A48" s="173"/>
      <c r="B48" s="175"/>
      <c r="C48" s="176"/>
      <c r="D48" s="176"/>
      <c r="E48" s="176"/>
      <c r="F48" s="176"/>
      <c r="G48" s="176"/>
      <c r="H48" s="177"/>
      <c r="I48" s="49" t="s">
        <v>56</v>
      </c>
      <c r="J48" s="198" t="s">
        <v>18</v>
      </c>
      <c r="K48" s="198"/>
      <c r="L48" s="198"/>
      <c r="M48" s="198"/>
      <c r="N48" s="198"/>
      <c r="O48" s="198"/>
      <c r="P48" s="198"/>
      <c r="Q48" s="70" t="s">
        <v>74</v>
      </c>
      <c r="R48" s="125"/>
      <c r="S48" s="189"/>
      <c r="T48" s="302"/>
      <c r="AB48" s="150">
        <v>9</v>
      </c>
      <c r="AC48" s="149" t="s">
        <v>94</v>
      </c>
      <c r="AD48" s="52" t="b">
        <v>0</v>
      </c>
      <c r="AE48" s="100" t="str">
        <f t="shared" si="0"/>
        <v>×</v>
      </c>
    </row>
    <row r="49" spans="1:31" ht="21" customHeight="1">
      <c r="A49" s="173"/>
      <c r="B49" s="175"/>
      <c r="C49" s="176"/>
      <c r="D49" s="176"/>
      <c r="E49" s="176"/>
      <c r="F49" s="176"/>
      <c r="G49" s="176"/>
      <c r="H49" s="177"/>
      <c r="I49" s="47" t="s">
        <v>57</v>
      </c>
      <c r="J49" s="198" t="s">
        <v>14</v>
      </c>
      <c r="K49" s="198"/>
      <c r="L49" s="198"/>
      <c r="M49" s="198"/>
      <c r="N49" s="198"/>
      <c r="O49" s="198"/>
      <c r="P49" s="198"/>
      <c r="Q49" s="133"/>
      <c r="R49" s="125"/>
      <c r="S49" s="189"/>
      <c r="T49" s="302"/>
      <c r="AB49" s="150">
        <v>9</v>
      </c>
      <c r="AC49" s="149" t="s">
        <v>95</v>
      </c>
      <c r="AD49" s="52" t="b">
        <v>0</v>
      </c>
      <c r="AE49" s="100" t="str">
        <f t="shared" si="0"/>
        <v>×</v>
      </c>
    </row>
    <row r="50" spans="1:31" ht="21" customHeight="1">
      <c r="A50" s="174"/>
      <c r="B50" s="178"/>
      <c r="C50" s="179"/>
      <c r="D50" s="179"/>
      <c r="E50" s="179"/>
      <c r="F50" s="179"/>
      <c r="G50" s="179"/>
      <c r="H50" s="180"/>
      <c r="I50" s="48" t="s">
        <v>61</v>
      </c>
      <c r="J50" s="198" t="s">
        <v>120</v>
      </c>
      <c r="K50" s="198"/>
      <c r="L50" s="198"/>
      <c r="M50" s="198"/>
      <c r="N50" s="198"/>
      <c r="O50" s="198"/>
      <c r="P50" s="198"/>
      <c r="Q50" s="66"/>
      <c r="R50" s="114"/>
      <c r="S50" s="190"/>
      <c r="T50" s="303"/>
      <c r="AB50" s="150">
        <v>9</v>
      </c>
      <c r="AC50" s="149" t="s">
        <v>96</v>
      </c>
      <c r="AD50" s="52" t="b">
        <v>0</v>
      </c>
      <c r="AE50" s="100" t="str">
        <f t="shared" si="0"/>
        <v>×</v>
      </c>
    </row>
    <row r="51" spans="1:31" ht="21" customHeight="1">
      <c r="A51" s="136"/>
      <c r="B51" s="130"/>
      <c r="C51" s="131"/>
      <c r="D51" s="131"/>
      <c r="E51" s="131"/>
      <c r="F51" s="131"/>
      <c r="G51" s="183" t="s">
        <v>74</v>
      </c>
      <c r="H51" s="184"/>
      <c r="I51" s="46" t="s">
        <v>60</v>
      </c>
      <c r="J51" s="197" t="s">
        <v>2</v>
      </c>
      <c r="K51" s="197"/>
      <c r="L51" s="197"/>
      <c r="M51" s="197"/>
      <c r="N51" s="197"/>
      <c r="O51" s="197"/>
      <c r="P51" s="197"/>
      <c r="Q51" s="132"/>
      <c r="R51" s="123"/>
      <c r="S51" s="188" t="str">
        <f>IF(OR(AD29=TRUE,AD30=TRUE,AD31=TRUE,AD32=TRUE,AD33=TRUE,AD34=TRUE,AD35=TRUE),"●","×")</f>
        <v>×</v>
      </c>
      <c r="T51" s="232" t="s">
        <v>68</v>
      </c>
      <c r="AB51" s="150">
        <v>9</v>
      </c>
      <c r="AC51" s="149" t="s">
        <v>97</v>
      </c>
      <c r="AD51" s="52" t="b">
        <v>0</v>
      </c>
      <c r="AE51" s="100" t="str">
        <f t="shared" si="0"/>
        <v>×</v>
      </c>
    </row>
    <row r="52" spans="1:31" ht="21" customHeight="1">
      <c r="A52" s="173">
        <v>7</v>
      </c>
      <c r="B52" s="175" t="s">
        <v>167</v>
      </c>
      <c r="C52" s="176"/>
      <c r="D52" s="176"/>
      <c r="E52" s="176"/>
      <c r="F52" s="176"/>
      <c r="G52" s="176"/>
      <c r="H52" s="177"/>
      <c r="I52" s="49" t="s">
        <v>54</v>
      </c>
      <c r="J52" s="198" t="s">
        <v>76</v>
      </c>
      <c r="K52" s="198"/>
      <c r="L52" s="198"/>
      <c r="M52" s="198"/>
      <c r="N52" s="198"/>
      <c r="O52" s="198"/>
      <c r="P52" s="198"/>
      <c r="Q52" s="135"/>
      <c r="R52" s="217"/>
      <c r="S52" s="189"/>
      <c r="T52" s="233"/>
      <c r="AB52" s="150">
        <v>9</v>
      </c>
      <c r="AC52" s="149" t="s">
        <v>98</v>
      </c>
      <c r="AD52" s="52" t="b">
        <v>0</v>
      </c>
      <c r="AE52" s="100" t="str">
        <f t="shared" si="0"/>
        <v>×</v>
      </c>
    </row>
    <row r="53" spans="1:31" ht="21" customHeight="1">
      <c r="A53" s="173"/>
      <c r="B53" s="175"/>
      <c r="C53" s="176"/>
      <c r="D53" s="176"/>
      <c r="E53" s="176"/>
      <c r="F53" s="176"/>
      <c r="G53" s="176"/>
      <c r="H53" s="177"/>
      <c r="I53" s="75"/>
      <c r="J53" s="235" t="s">
        <v>153</v>
      </c>
      <c r="K53" s="235"/>
      <c r="L53" s="235"/>
      <c r="M53" s="235"/>
      <c r="N53" s="235"/>
      <c r="O53" s="235"/>
      <c r="P53" s="235"/>
      <c r="Q53" s="76"/>
      <c r="R53" s="238"/>
      <c r="S53" s="189"/>
      <c r="T53" s="233"/>
      <c r="AB53" s="150">
        <v>9</v>
      </c>
      <c r="AC53" s="149" t="s">
        <v>99</v>
      </c>
      <c r="AD53" s="52" t="b">
        <v>0</v>
      </c>
      <c r="AE53" s="100" t="str">
        <f t="shared" si="0"/>
        <v>×</v>
      </c>
    </row>
    <row r="54" spans="1:31" ht="21" customHeight="1">
      <c r="A54" s="173"/>
      <c r="B54" s="175"/>
      <c r="C54" s="176"/>
      <c r="D54" s="176"/>
      <c r="E54" s="176"/>
      <c r="F54" s="176"/>
      <c r="G54" s="176"/>
      <c r="H54" s="177"/>
      <c r="I54" s="49" t="s">
        <v>55</v>
      </c>
      <c r="J54" s="198" t="s">
        <v>154</v>
      </c>
      <c r="K54" s="198"/>
      <c r="L54" s="198"/>
      <c r="M54" s="198"/>
      <c r="N54" s="198"/>
      <c r="O54" s="198"/>
      <c r="P54" s="198"/>
      <c r="Q54" s="70" t="s">
        <v>74</v>
      </c>
      <c r="R54" s="127"/>
      <c r="S54" s="189"/>
      <c r="T54" s="233"/>
      <c r="AB54" s="150">
        <v>10</v>
      </c>
      <c r="AC54" s="149" t="s">
        <v>91</v>
      </c>
      <c r="AD54" s="52" t="b">
        <v>0</v>
      </c>
      <c r="AE54" s="100" t="str">
        <f t="shared" si="0"/>
        <v>×</v>
      </c>
    </row>
    <row r="55" spans="1:31" ht="21" customHeight="1">
      <c r="A55" s="173"/>
      <c r="B55" s="175"/>
      <c r="C55" s="176"/>
      <c r="D55" s="176"/>
      <c r="E55" s="176"/>
      <c r="F55" s="176"/>
      <c r="G55" s="176"/>
      <c r="H55" s="177"/>
      <c r="I55" s="49" t="s">
        <v>56</v>
      </c>
      <c r="J55" s="198" t="s">
        <v>73</v>
      </c>
      <c r="K55" s="198"/>
      <c r="L55" s="198"/>
      <c r="M55" s="198"/>
      <c r="N55" s="198"/>
      <c r="O55" s="198"/>
      <c r="P55" s="198"/>
      <c r="Q55" s="133"/>
      <c r="R55" s="125"/>
      <c r="S55" s="189"/>
      <c r="T55" s="233"/>
      <c r="AB55" s="150">
        <v>10</v>
      </c>
      <c r="AC55" s="149" t="s">
        <v>92</v>
      </c>
      <c r="AD55" s="52" t="b">
        <v>0</v>
      </c>
      <c r="AE55" s="100" t="str">
        <f t="shared" si="0"/>
        <v>×</v>
      </c>
    </row>
    <row r="56" spans="1:31" ht="21" customHeight="1">
      <c r="A56" s="173"/>
      <c r="B56" s="175"/>
      <c r="C56" s="176"/>
      <c r="D56" s="176"/>
      <c r="E56" s="176"/>
      <c r="F56" s="176"/>
      <c r="G56" s="176"/>
      <c r="H56" s="177"/>
      <c r="I56" s="49" t="s">
        <v>57</v>
      </c>
      <c r="J56" s="198" t="s">
        <v>1</v>
      </c>
      <c r="K56" s="198"/>
      <c r="L56" s="198"/>
      <c r="M56" s="198"/>
      <c r="N56" s="198"/>
      <c r="O56" s="198"/>
      <c r="P56" s="198"/>
      <c r="Q56" s="70" t="s">
        <v>74</v>
      </c>
      <c r="R56" s="127"/>
      <c r="S56" s="189"/>
      <c r="T56" s="233"/>
      <c r="AB56" s="150">
        <v>10</v>
      </c>
      <c r="AC56" s="149" t="s">
        <v>93</v>
      </c>
      <c r="AD56" s="52" t="b">
        <v>0</v>
      </c>
      <c r="AE56" s="100" t="str">
        <f t="shared" si="0"/>
        <v>×</v>
      </c>
    </row>
    <row r="57" spans="1:31" ht="21" customHeight="1">
      <c r="A57" s="173"/>
      <c r="B57" s="175"/>
      <c r="C57" s="176"/>
      <c r="D57" s="176"/>
      <c r="E57" s="176"/>
      <c r="F57" s="176"/>
      <c r="G57" s="176"/>
      <c r="H57" s="177"/>
      <c r="I57" s="49" t="s">
        <v>61</v>
      </c>
      <c r="J57" s="198" t="s">
        <v>77</v>
      </c>
      <c r="K57" s="198"/>
      <c r="L57" s="198"/>
      <c r="M57" s="198"/>
      <c r="N57" s="198"/>
      <c r="O57" s="198"/>
      <c r="P57" s="198"/>
      <c r="Q57" s="135"/>
      <c r="R57" s="217"/>
      <c r="S57" s="189"/>
      <c r="T57" s="233"/>
      <c r="AB57" s="150">
        <v>10</v>
      </c>
      <c r="AC57" s="149" t="s">
        <v>94</v>
      </c>
      <c r="AD57" s="52" t="b">
        <v>0</v>
      </c>
      <c r="AE57" s="100" t="str">
        <f t="shared" si="0"/>
        <v>×</v>
      </c>
    </row>
    <row r="58" spans="1:31" ht="21" customHeight="1">
      <c r="A58" s="173"/>
      <c r="B58" s="175"/>
      <c r="C58" s="176"/>
      <c r="D58" s="176"/>
      <c r="E58" s="176"/>
      <c r="F58" s="176"/>
      <c r="G58" s="176"/>
      <c r="H58" s="177"/>
      <c r="I58" s="75"/>
      <c r="J58" s="235" t="s">
        <v>78</v>
      </c>
      <c r="K58" s="235"/>
      <c r="L58" s="235"/>
      <c r="M58" s="235"/>
      <c r="N58" s="235"/>
      <c r="O58" s="235"/>
      <c r="P58" s="235"/>
      <c r="Q58" s="76"/>
      <c r="R58" s="238"/>
      <c r="S58" s="189"/>
      <c r="T58" s="233"/>
      <c r="AB58" s="150">
        <v>10</v>
      </c>
      <c r="AC58" s="149" t="s">
        <v>95</v>
      </c>
      <c r="AD58" s="52" t="b">
        <v>0</v>
      </c>
      <c r="AE58" s="100" t="str">
        <f t="shared" si="0"/>
        <v>×</v>
      </c>
    </row>
    <row r="59" spans="1:31" ht="21" customHeight="1">
      <c r="A59" s="174"/>
      <c r="B59" s="178"/>
      <c r="C59" s="179"/>
      <c r="D59" s="179"/>
      <c r="E59" s="179"/>
      <c r="F59" s="179"/>
      <c r="G59" s="179"/>
      <c r="H59" s="180"/>
      <c r="I59" s="49" t="s">
        <v>62</v>
      </c>
      <c r="J59" s="107" t="s">
        <v>121</v>
      </c>
      <c r="K59" s="107"/>
      <c r="L59" s="107"/>
      <c r="M59" s="107"/>
      <c r="N59" s="107"/>
      <c r="O59" s="107"/>
      <c r="P59" s="107"/>
      <c r="Q59" s="66"/>
      <c r="R59" s="114"/>
      <c r="S59" s="190"/>
      <c r="T59" s="234"/>
      <c r="AB59" s="150">
        <v>10</v>
      </c>
      <c r="AC59" s="149" t="s">
        <v>96</v>
      </c>
      <c r="AD59" s="52" t="b">
        <v>0</v>
      </c>
      <c r="AE59" s="100" t="str">
        <f t="shared" si="0"/>
        <v>×</v>
      </c>
    </row>
    <row r="60" spans="1:31" ht="21" customHeight="1">
      <c r="A60" s="136"/>
      <c r="B60" s="130"/>
      <c r="C60" s="131"/>
      <c r="D60" s="131"/>
      <c r="E60" s="131"/>
      <c r="F60" s="131"/>
      <c r="G60" s="183" t="s">
        <v>74</v>
      </c>
      <c r="H60" s="184"/>
      <c r="I60" s="46" t="s">
        <v>60</v>
      </c>
      <c r="J60" s="242" t="s">
        <v>155</v>
      </c>
      <c r="K60" s="242"/>
      <c r="L60" s="242"/>
      <c r="M60" s="242"/>
      <c r="N60" s="242"/>
      <c r="O60" s="242"/>
      <c r="P60" s="242"/>
      <c r="Q60" s="71" t="s">
        <v>74</v>
      </c>
      <c r="R60" s="95"/>
      <c r="S60" s="188" t="str">
        <f>IF(OR(AD36=TRUE,AD37=TRUE,AD38=TRUE,AD39=TRUE,AD40=TRUE,AD41=TRUE,AD42=TRUE,AD43=TRUE,AD44=TRUE),"●","×")</f>
        <v>×</v>
      </c>
      <c r="T60" s="204" t="s">
        <v>163</v>
      </c>
      <c r="AB60" s="150">
        <v>10</v>
      </c>
      <c r="AC60" s="149" t="s">
        <v>97</v>
      </c>
      <c r="AD60" s="52" t="b">
        <v>0</v>
      </c>
      <c r="AE60" s="100" t="str">
        <f t="shared" si="0"/>
        <v>×</v>
      </c>
    </row>
    <row r="61" spans="1:31" ht="21" customHeight="1">
      <c r="A61" s="173">
        <v>8</v>
      </c>
      <c r="B61" s="175" t="s">
        <v>168</v>
      </c>
      <c r="C61" s="176"/>
      <c r="D61" s="176"/>
      <c r="E61" s="176"/>
      <c r="F61" s="176"/>
      <c r="G61" s="176"/>
      <c r="H61" s="177"/>
      <c r="I61" s="47" t="s">
        <v>54</v>
      </c>
      <c r="J61" s="208" t="s">
        <v>19</v>
      </c>
      <c r="K61" s="208"/>
      <c r="L61" s="208"/>
      <c r="M61" s="208"/>
      <c r="N61" s="208"/>
      <c r="O61" s="208"/>
      <c r="P61" s="208"/>
      <c r="Q61" s="70" t="s">
        <v>74</v>
      </c>
      <c r="R61" s="96"/>
      <c r="S61" s="189"/>
      <c r="T61" s="205"/>
      <c r="AB61" s="150">
        <v>11</v>
      </c>
      <c r="AC61" s="149" t="s">
        <v>91</v>
      </c>
      <c r="AD61" s="52" t="b">
        <v>0</v>
      </c>
      <c r="AE61" s="100" t="str">
        <f t="shared" si="0"/>
        <v>×</v>
      </c>
    </row>
    <row r="62" spans="1:31" ht="21" customHeight="1">
      <c r="A62" s="173"/>
      <c r="B62" s="175"/>
      <c r="C62" s="176"/>
      <c r="D62" s="176"/>
      <c r="E62" s="176"/>
      <c r="F62" s="176"/>
      <c r="G62" s="176"/>
      <c r="H62" s="177"/>
      <c r="I62" s="47" t="s">
        <v>55</v>
      </c>
      <c r="J62" s="208" t="s">
        <v>20</v>
      </c>
      <c r="K62" s="208"/>
      <c r="L62" s="208"/>
      <c r="M62" s="208"/>
      <c r="N62" s="208"/>
      <c r="O62" s="208"/>
      <c r="P62" s="208"/>
      <c r="Q62" s="70" t="s">
        <v>74</v>
      </c>
      <c r="R62" s="97"/>
      <c r="S62" s="189"/>
      <c r="T62" s="205"/>
      <c r="AB62" s="150">
        <v>11</v>
      </c>
      <c r="AC62" s="149" t="s">
        <v>92</v>
      </c>
      <c r="AD62" s="52" t="b">
        <v>0</v>
      </c>
      <c r="AE62" s="100" t="str">
        <f t="shared" si="0"/>
        <v>×</v>
      </c>
    </row>
    <row r="63" spans="1:31" ht="21" customHeight="1">
      <c r="A63" s="173"/>
      <c r="B63" s="175"/>
      <c r="C63" s="176"/>
      <c r="D63" s="176"/>
      <c r="E63" s="176"/>
      <c r="F63" s="176"/>
      <c r="G63" s="176"/>
      <c r="H63" s="177"/>
      <c r="I63" s="47" t="s">
        <v>56</v>
      </c>
      <c r="J63" s="208" t="s">
        <v>21</v>
      </c>
      <c r="K63" s="208"/>
      <c r="L63" s="208"/>
      <c r="M63" s="208"/>
      <c r="N63" s="208"/>
      <c r="O63" s="208"/>
      <c r="P63" s="208"/>
      <c r="Q63" s="70" t="s">
        <v>74</v>
      </c>
      <c r="R63" s="96"/>
      <c r="S63" s="189"/>
      <c r="T63" s="205"/>
      <c r="AB63" s="150">
        <v>11</v>
      </c>
      <c r="AC63" s="149" t="s">
        <v>93</v>
      </c>
      <c r="AD63" s="52" t="b">
        <v>0</v>
      </c>
      <c r="AE63" s="100" t="str">
        <f t="shared" si="0"/>
        <v>×</v>
      </c>
    </row>
    <row r="64" spans="1:31" ht="21" customHeight="1">
      <c r="A64" s="173"/>
      <c r="B64" s="175"/>
      <c r="C64" s="176"/>
      <c r="D64" s="176"/>
      <c r="E64" s="176"/>
      <c r="F64" s="176"/>
      <c r="G64" s="176"/>
      <c r="H64" s="177"/>
      <c r="I64" s="47" t="s">
        <v>57</v>
      </c>
      <c r="J64" s="208" t="s">
        <v>141</v>
      </c>
      <c r="K64" s="208"/>
      <c r="L64" s="208"/>
      <c r="M64" s="208"/>
      <c r="N64" s="208"/>
      <c r="O64" s="208"/>
      <c r="P64" s="208"/>
      <c r="Q64" s="70" t="s">
        <v>156</v>
      </c>
      <c r="R64" s="97"/>
      <c r="S64" s="189"/>
      <c r="T64" s="205"/>
      <c r="AB64" s="150">
        <v>11</v>
      </c>
      <c r="AC64" s="149" t="s">
        <v>94</v>
      </c>
      <c r="AD64" s="52" t="b">
        <v>0</v>
      </c>
      <c r="AE64" s="100" t="str">
        <f t="shared" si="0"/>
        <v>×</v>
      </c>
    </row>
    <row r="65" spans="1:31" ht="21" customHeight="1">
      <c r="A65" s="173"/>
      <c r="B65" s="175"/>
      <c r="C65" s="176"/>
      <c r="D65" s="176"/>
      <c r="E65" s="176"/>
      <c r="F65" s="176"/>
      <c r="G65" s="176"/>
      <c r="H65" s="177"/>
      <c r="I65" s="47" t="s">
        <v>61</v>
      </c>
      <c r="J65" s="208" t="s">
        <v>22</v>
      </c>
      <c r="K65" s="208"/>
      <c r="L65" s="208"/>
      <c r="M65" s="208"/>
      <c r="N65" s="208"/>
      <c r="O65" s="208"/>
      <c r="P65" s="208"/>
      <c r="Q65" s="70" t="s">
        <v>74</v>
      </c>
      <c r="R65" s="96"/>
      <c r="S65" s="189"/>
      <c r="T65" s="205"/>
      <c r="AB65" s="150">
        <v>12</v>
      </c>
      <c r="AC65" s="149" t="s">
        <v>91</v>
      </c>
      <c r="AD65" s="52" t="b">
        <v>0</v>
      </c>
      <c r="AE65" s="100" t="str">
        <f t="shared" si="0"/>
        <v>×</v>
      </c>
    </row>
    <row r="66" spans="1:31" ht="21" customHeight="1">
      <c r="A66" s="173"/>
      <c r="B66" s="175"/>
      <c r="C66" s="176"/>
      <c r="D66" s="176"/>
      <c r="E66" s="176"/>
      <c r="F66" s="176"/>
      <c r="G66" s="176"/>
      <c r="H66" s="177"/>
      <c r="I66" s="47" t="s">
        <v>62</v>
      </c>
      <c r="J66" s="208" t="s">
        <v>23</v>
      </c>
      <c r="K66" s="208"/>
      <c r="L66" s="208"/>
      <c r="M66" s="208"/>
      <c r="N66" s="208"/>
      <c r="O66" s="208"/>
      <c r="P66" s="208"/>
      <c r="Q66" s="70" t="s">
        <v>74</v>
      </c>
      <c r="R66" s="97"/>
      <c r="S66" s="189"/>
      <c r="T66" s="205"/>
      <c r="AB66" s="150">
        <v>12</v>
      </c>
      <c r="AC66" s="149" t="s">
        <v>92</v>
      </c>
      <c r="AD66" s="52" t="b">
        <v>0</v>
      </c>
      <c r="AE66" s="100" t="str">
        <f t="shared" si="0"/>
        <v>×</v>
      </c>
    </row>
    <row r="67" spans="1:31" ht="21" customHeight="1">
      <c r="A67" s="173"/>
      <c r="B67" s="175"/>
      <c r="C67" s="176"/>
      <c r="D67" s="176"/>
      <c r="E67" s="176"/>
      <c r="F67" s="176"/>
      <c r="G67" s="176"/>
      <c r="H67" s="177"/>
      <c r="I67" s="47" t="s">
        <v>63</v>
      </c>
      <c r="J67" s="208" t="s">
        <v>24</v>
      </c>
      <c r="K67" s="208"/>
      <c r="L67" s="208"/>
      <c r="M67" s="208"/>
      <c r="N67" s="208"/>
      <c r="O67" s="208"/>
      <c r="P67" s="208"/>
      <c r="Q67" s="133"/>
      <c r="R67" s="97"/>
      <c r="S67" s="189"/>
      <c r="T67" s="205"/>
      <c r="AB67" s="150">
        <v>12</v>
      </c>
      <c r="AC67" s="149" t="s">
        <v>93</v>
      </c>
      <c r="AD67" s="52" t="b">
        <v>0</v>
      </c>
      <c r="AE67" s="100" t="str">
        <f t="shared" si="0"/>
        <v>×</v>
      </c>
    </row>
    <row r="68" spans="1:31" ht="21" customHeight="1">
      <c r="A68" s="174"/>
      <c r="B68" s="178"/>
      <c r="C68" s="179"/>
      <c r="D68" s="179"/>
      <c r="E68" s="179"/>
      <c r="F68" s="179"/>
      <c r="G68" s="179"/>
      <c r="H68" s="180"/>
      <c r="I68" s="49" t="s">
        <v>64</v>
      </c>
      <c r="J68" s="198" t="s">
        <v>121</v>
      </c>
      <c r="K68" s="198"/>
      <c r="L68" s="198"/>
      <c r="M68" s="198"/>
      <c r="N68" s="198"/>
      <c r="O68" s="198"/>
      <c r="P68" s="198"/>
      <c r="Q68" s="66"/>
      <c r="R68" s="114"/>
      <c r="S68" s="190"/>
      <c r="T68" s="205"/>
      <c r="AB68" s="150">
        <v>12</v>
      </c>
      <c r="AC68" s="149" t="s">
        <v>94</v>
      </c>
      <c r="AD68" s="52" t="b">
        <v>0</v>
      </c>
      <c r="AE68" s="100" t="str">
        <f t="shared" si="0"/>
        <v>×</v>
      </c>
    </row>
    <row r="69" spans="1:31" ht="21" customHeight="1">
      <c r="A69" s="136"/>
      <c r="B69" s="141"/>
      <c r="C69" s="142"/>
      <c r="D69" s="142"/>
      <c r="E69" s="142"/>
      <c r="F69" s="142"/>
      <c r="G69" s="183" t="s">
        <v>74</v>
      </c>
      <c r="H69" s="184"/>
      <c r="I69" s="46" t="s">
        <v>60</v>
      </c>
      <c r="J69" s="197" t="s">
        <v>158</v>
      </c>
      <c r="K69" s="197"/>
      <c r="L69" s="197"/>
      <c r="M69" s="197"/>
      <c r="N69" s="197"/>
      <c r="O69" s="197"/>
      <c r="P69" s="197"/>
      <c r="Q69" s="159" t="s">
        <v>74</v>
      </c>
      <c r="R69" s="192"/>
      <c r="S69" s="188" t="str">
        <f>IF(OR(AD45=TRUE,AD46=TRUE,AD47=TRUE,AD48=TRUE,AD49=TRUE,AD50=TRUE,AD51=TRUE,AD52=TRUE,AD53=TRUE),"●","×")</f>
        <v>×</v>
      </c>
      <c r="T69" s="205"/>
      <c r="AB69" s="150">
        <v>13</v>
      </c>
      <c r="AC69" s="149" t="s">
        <v>91</v>
      </c>
      <c r="AD69" s="52" t="b">
        <v>0</v>
      </c>
      <c r="AE69" s="100" t="str">
        <f t="shared" si="0"/>
        <v>×</v>
      </c>
    </row>
    <row r="70" spans="1:31" ht="21" customHeight="1">
      <c r="A70" s="173">
        <v>9</v>
      </c>
      <c r="B70" s="211" t="s">
        <v>169</v>
      </c>
      <c r="C70" s="212"/>
      <c r="D70" s="212"/>
      <c r="E70" s="212"/>
      <c r="F70" s="212"/>
      <c r="G70" s="212"/>
      <c r="H70" s="213"/>
      <c r="I70" s="77"/>
      <c r="J70" s="209" t="s">
        <v>142</v>
      </c>
      <c r="K70" s="209"/>
      <c r="L70" s="209"/>
      <c r="M70" s="209"/>
      <c r="N70" s="209"/>
      <c r="O70" s="209"/>
      <c r="P70" s="209"/>
      <c r="Q70" s="210"/>
      <c r="R70" s="193"/>
      <c r="S70" s="189"/>
      <c r="T70" s="205"/>
      <c r="AB70" s="150">
        <v>13</v>
      </c>
      <c r="AC70" s="149" t="s">
        <v>92</v>
      </c>
      <c r="AD70" s="52" t="b">
        <v>0</v>
      </c>
      <c r="AE70" s="100" t="str">
        <f t="shared" si="0"/>
        <v>×</v>
      </c>
    </row>
    <row r="71" spans="1:31" ht="21" customHeight="1">
      <c r="A71" s="173"/>
      <c r="B71" s="211"/>
      <c r="C71" s="212"/>
      <c r="D71" s="212"/>
      <c r="E71" s="212"/>
      <c r="F71" s="212"/>
      <c r="G71" s="212"/>
      <c r="H71" s="213"/>
      <c r="I71" s="49" t="s">
        <v>54</v>
      </c>
      <c r="J71" s="239" t="s">
        <v>143</v>
      </c>
      <c r="K71" s="239"/>
      <c r="L71" s="239"/>
      <c r="M71" s="239"/>
      <c r="N71" s="239"/>
      <c r="O71" s="239"/>
      <c r="P71" s="239"/>
      <c r="Q71" s="167" t="s">
        <v>74</v>
      </c>
      <c r="R71" s="125"/>
      <c r="S71" s="189"/>
      <c r="T71" s="205"/>
      <c r="AB71" s="150">
        <v>13</v>
      </c>
      <c r="AC71" s="149" t="s">
        <v>93</v>
      </c>
      <c r="AD71" s="52" t="b">
        <v>0</v>
      </c>
      <c r="AE71" s="100" t="str">
        <f t="shared" si="0"/>
        <v>×</v>
      </c>
    </row>
    <row r="72" spans="1:31" ht="21" customHeight="1">
      <c r="A72" s="173"/>
      <c r="B72" s="211"/>
      <c r="C72" s="212"/>
      <c r="D72" s="212"/>
      <c r="E72" s="212"/>
      <c r="F72" s="212"/>
      <c r="G72" s="212"/>
      <c r="H72" s="213"/>
      <c r="I72" s="77"/>
      <c r="J72" s="209" t="s">
        <v>144</v>
      </c>
      <c r="K72" s="209"/>
      <c r="L72" s="209"/>
      <c r="M72" s="209"/>
      <c r="N72" s="209"/>
      <c r="O72" s="209"/>
      <c r="P72" s="209"/>
      <c r="Q72" s="210"/>
      <c r="R72" s="126"/>
      <c r="S72" s="189"/>
      <c r="T72" s="205"/>
      <c r="AB72" s="150">
        <v>13</v>
      </c>
      <c r="AC72" s="149" t="s">
        <v>94</v>
      </c>
      <c r="AD72" s="52" t="b">
        <v>0</v>
      </c>
      <c r="AE72" s="100" t="str">
        <f t="shared" si="0"/>
        <v>×</v>
      </c>
    </row>
    <row r="73" spans="1:31" ht="21" customHeight="1">
      <c r="A73" s="173"/>
      <c r="B73" s="211"/>
      <c r="C73" s="212"/>
      <c r="D73" s="212"/>
      <c r="E73" s="212"/>
      <c r="F73" s="212"/>
      <c r="G73" s="212"/>
      <c r="H73" s="213"/>
      <c r="I73" s="47" t="s">
        <v>55</v>
      </c>
      <c r="J73" s="206" t="s">
        <v>25</v>
      </c>
      <c r="K73" s="206"/>
      <c r="L73" s="206"/>
      <c r="M73" s="206"/>
      <c r="N73" s="206"/>
      <c r="O73" s="206"/>
      <c r="P73" s="206"/>
      <c r="Q73" s="133"/>
      <c r="R73" s="97"/>
      <c r="S73" s="189"/>
      <c r="T73" s="205"/>
      <c r="AB73" s="150">
        <v>14</v>
      </c>
      <c r="AC73" s="149" t="s">
        <v>91</v>
      </c>
      <c r="AD73" s="52" t="b">
        <v>0</v>
      </c>
      <c r="AE73" s="100" t="str">
        <f t="shared" si="0"/>
        <v>×</v>
      </c>
    </row>
    <row r="74" spans="1:31" ht="21" customHeight="1">
      <c r="A74" s="173"/>
      <c r="B74" s="211"/>
      <c r="C74" s="212"/>
      <c r="D74" s="212"/>
      <c r="E74" s="212"/>
      <c r="F74" s="212"/>
      <c r="G74" s="212"/>
      <c r="H74" s="213"/>
      <c r="I74" s="47" t="s">
        <v>56</v>
      </c>
      <c r="J74" s="206" t="s">
        <v>26</v>
      </c>
      <c r="K74" s="206"/>
      <c r="L74" s="206"/>
      <c r="M74" s="206"/>
      <c r="N74" s="206"/>
      <c r="O74" s="206"/>
      <c r="P74" s="206"/>
      <c r="Q74" s="133"/>
      <c r="R74" s="96"/>
      <c r="S74" s="189"/>
      <c r="T74" s="205"/>
      <c r="AB74" s="150">
        <v>14</v>
      </c>
      <c r="AC74" s="149" t="s">
        <v>92</v>
      </c>
      <c r="AD74" s="52" t="b">
        <v>0</v>
      </c>
      <c r="AE74" s="100" t="str">
        <f t="shared" si="0"/>
        <v>×</v>
      </c>
    </row>
    <row r="75" spans="1:31" ht="21" customHeight="1">
      <c r="A75" s="173"/>
      <c r="B75" s="211"/>
      <c r="C75" s="212"/>
      <c r="D75" s="212"/>
      <c r="E75" s="212"/>
      <c r="F75" s="212"/>
      <c r="G75" s="212"/>
      <c r="H75" s="213"/>
      <c r="I75" s="47" t="s">
        <v>57</v>
      </c>
      <c r="J75" s="206" t="s">
        <v>27</v>
      </c>
      <c r="K75" s="206"/>
      <c r="L75" s="206"/>
      <c r="M75" s="206"/>
      <c r="N75" s="206"/>
      <c r="O75" s="206"/>
      <c r="P75" s="206"/>
      <c r="Q75" s="133"/>
      <c r="R75" s="96"/>
      <c r="S75" s="189"/>
      <c r="T75" s="205"/>
      <c r="AB75" s="150">
        <v>14</v>
      </c>
      <c r="AC75" s="149" t="s">
        <v>93</v>
      </c>
      <c r="AD75" s="52" t="b">
        <v>0</v>
      </c>
      <c r="AE75" s="100" t="str">
        <f t="shared" si="0"/>
        <v>×</v>
      </c>
    </row>
    <row r="76" spans="1:31" ht="21" customHeight="1">
      <c r="A76" s="173"/>
      <c r="B76" s="211"/>
      <c r="C76" s="212"/>
      <c r="D76" s="212"/>
      <c r="E76" s="212"/>
      <c r="F76" s="212"/>
      <c r="G76" s="212"/>
      <c r="H76" s="213"/>
      <c r="I76" s="47" t="s">
        <v>61</v>
      </c>
      <c r="J76" s="206" t="s">
        <v>28</v>
      </c>
      <c r="K76" s="206"/>
      <c r="L76" s="206"/>
      <c r="M76" s="206"/>
      <c r="N76" s="206"/>
      <c r="O76" s="206"/>
      <c r="P76" s="206"/>
      <c r="Q76" s="133"/>
      <c r="R76" s="96"/>
      <c r="S76" s="189"/>
      <c r="T76" s="205"/>
      <c r="AB76" s="150">
        <v>14</v>
      </c>
      <c r="AC76" s="149" t="s">
        <v>94</v>
      </c>
      <c r="AD76" s="52" t="b">
        <v>0</v>
      </c>
      <c r="AE76" s="100" t="str">
        <f t="shared" si="0"/>
        <v>×</v>
      </c>
    </row>
    <row r="77" spans="1:31" ht="21" customHeight="1">
      <c r="A77" s="173"/>
      <c r="B77" s="211"/>
      <c r="C77" s="212"/>
      <c r="D77" s="212"/>
      <c r="E77" s="212"/>
      <c r="F77" s="212"/>
      <c r="G77" s="212"/>
      <c r="H77" s="213"/>
      <c r="I77" s="47" t="s">
        <v>62</v>
      </c>
      <c r="J77" s="206" t="s">
        <v>29</v>
      </c>
      <c r="K77" s="206"/>
      <c r="L77" s="206"/>
      <c r="M77" s="206"/>
      <c r="N77" s="206"/>
      <c r="O77" s="206"/>
      <c r="P77" s="206"/>
      <c r="Q77" s="70" t="s">
        <v>74</v>
      </c>
      <c r="R77" s="96"/>
      <c r="S77" s="189"/>
      <c r="T77" s="205"/>
      <c r="AB77" s="150">
        <v>15</v>
      </c>
      <c r="AC77" s="149" t="s">
        <v>91</v>
      </c>
      <c r="AD77" s="52" t="b">
        <v>0</v>
      </c>
      <c r="AE77" s="100" t="str">
        <f t="shared" si="0"/>
        <v>×</v>
      </c>
    </row>
    <row r="78" spans="1:31" ht="21" customHeight="1">
      <c r="A78" s="173"/>
      <c r="B78" s="211"/>
      <c r="C78" s="212"/>
      <c r="D78" s="212"/>
      <c r="E78" s="212"/>
      <c r="F78" s="212"/>
      <c r="G78" s="212"/>
      <c r="H78" s="213"/>
      <c r="I78" s="49" t="s">
        <v>63</v>
      </c>
      <c r="J78" s="239" t="s">
        <v>79</v>
      </c>
      <c r="K78" s="239"/>
      <c r="L78" s="239"/>
      <c r="M78" s="239"/>
      <c r="N78" s="239"/>
      <c r="O78" s="239"/>
      <c r="P78" s="239"/>
      <c r="Q78" s="135"/>
      <c r="R78" s="217"/>
      <c r="S78" s="189"/>
      <c r="T78" s="205"/>
      <c r="AB78" s="150">
        <v>15</v>
      </c>
      <c r="AC78" s="149" t="s">
        <v>92</v>
      </c>
      <c r="AD78" s="52" t="b">
        <v>0</v>
      </c>
      <c r="AE78" s="100" t="str">
        <f aca="true" t="shared" si="1" ref="AE78:AE96">IF(AD78=TRUE,"●","×")</f>
        <v>×</v>
      </c>
    </row>
    <row r="79" spans="1:31" ht="21" customHeight="1">
      <c r="A79" s="173"/>
      <c r="B79" s="211"/>
      <c r="C79" s="212"/>
      <c r="D79" s="212"/>
      <c r="E79" s="212"/>
      <c r="F79" s="212"/>
      <c r="G79" s="212"/>
      <c r="H79" s="213"/>
      <c r="I79" s="48"/>
      <c r="J79" s="252" t="s">
        <v>80</v>
      </c>
      <c r="K79" s="252"/>
      <c r="L79" s="252"/>
      <c r="M79" s="252"/>
      <c r="N79" s="252"/>
      <c r="O79" s="252"/>
      <c r="P79" s="252"/>
      <c r="Q79" s="78"/>
      <c r="R79" s="238"/>
      <c r="S79" s="189"/>
      <c r="T79" s="205"/>
      <c r="AB79" s="150">
        <v>15</v>
      </c>
      <c r="AC79" s="149" t="s">
        <v>93</v>
      </c>
      <c r="AD79" s="52" t="b">
        <v>0</v>
      </c>
      <c r="AE79" s="100" t="str">
        <f t="shared" si="1"/>
        <v>×</v>
      </c>
    </row>
    <row r="80" spans="1:31" ht="21" customHeight="1">
      <c r="A80" s="174"/>
      <c r="B80" s="214"/>
      <c r="C80" s="215"/>
      <c r="D80" s="215"/>
      <c r="E80" s="215"/>
      <c r="F80" s="215"/>
      <c r="G80" s="215"/>
      <c r="H80" s="216"/>
      <c r="I80" s="49" t="s">
        <v>64</v>
      </c>
      <c r="J80" s="176" t="s">
        <v>122</v>
      </c>
      <c r="K80" s="176"/>
      <c r="L80" s="176"/>
      <c r="M80" s="176"/>
      <c r="N80" s="176"/>
      <c r="O80" s="176"/>
      <c r="P80" s="176"/>
      <c r="Q80" s="66"/>
      <c r="R80" s="114"/>
      <c r="S80" s="190"/>
      <c r="T80" s="205"/>
      <c r="AB80" s="150">
        <v>15</v>
      </c>
      <c r="AC80" s="149" t="s">
        <v>94</v>
      </c>
      <c r="AD80" s="52" t="b">
        <v>0</v>
      </c>
      <c r="AE80" s="100" t="str">
        <f t="shared" si="1"/>
        <v>×</v>
      </c>
    </row>
    <row r="81" spans="1:31" ht="21" customHeight="1">
      <c r="A81" s="136"/>
      <c r="B81" s="130"/>
      <c r="C81" s="131"/>
      <c r="D81" s="131"/>
      <c r="E81" s="131"/>
      <c r="F81" s="131"/>
      <c r="G81" s="183" t="s">
        <v>74</v>
      </c>
      <c r="H81" s="184"/>
      <c r="I81" s="194" t="s">
        <v>60</v>
      </c>
      <c r="J81" s="197" t="s">
        <v>159</v>
      </c>
      <c r="K81" s="197"/>
      <c r="L81" s="197"/>
      <c r="M81" s="197"/>
      <c r="N81" s="197"/>
      <c r="O81" s="197"/>
      <c r="P81" s="197"/>
      <c r="Q81" s="159" t="s">
        <v>74</v>
      </c>
      <c r="R81" s="192"/>
      <c r="S81" s="188" t="str">
        <f>IF(OR(AD54=TRUE,AD55=TRUE,AD56=TRUE,AD57=TRUE,AD58=TRUE,AD59=TRUE,AD60=TRUE),"●","×")</f>
        <v>×</v>
      </c>
      <c r="T81" s="44" t="s">
        <v>102</v>
      </c>
      <c r="AB81" s="150">
        <v>16</v>
      </c>
      <c r="AC81" s="149" t="s">
        <v>91</v>
      </c>
      <c r="AD81" s="52" t="b">
        <v>0</v>
      </c>
      <c r="AE81" s="100" t="str">
        <f t="shared" si="1"/>
        <v>×</v>
      </c>
    </row>
    <row r="82" spans="1:31" ht="21" customHeight="1">
      <c r="A82" s="173">
        <v>10</v>
      </c>
      <c r="B82" s="175" t="s">
        <v>170</v>
      </c>
      <c r="C82" s="176"/>
      <c r="D82" s="176"/>
      <c r="E82" s="176"/>
      <c r="F82" s="176"/>
      <c r="G82" s="176"/>
      <c r="H82" s="177"/>
      <c r="I82" s="296"/>
      <c r="J82" s="191" t="s">
        <v>145</v>
      </c>
      <c r="K82" s="191"/>
      <c r="L82" s="191"/>
      <c r="M82" s="191"/>
      <c r="N82" s="191"/>
      <c r="O82" s="191"/>
      <c r="P82" s="191"/>
      <c r="Q82" s="66"/>
      <c r="R82" s="193"/>
      <c r="S82" s="189"/>
      <c r="T82" s="44"/>
      <c r="AB82" s="150">
        <v>16</v>
      </c>
      <c r="AC82" s="149" t="s">
        <v>92</v>
      </c>
      <c r="AD82" s="52" t="b">
        <v>0</v>
      </c>
      <c r="AE82" s="100" t="str">
        <f t="shared" si="1"/>
        <v>×</v>
      </c>
    </row>
    <row r="83" spans="1:31" ht="21" customHeight="1">
      <c r="A83" s="173"/>
      <c r="B83" s="175"/>
      <c r="C83" s="176"/>
      <c r="D83" s="176"/>
      <c r="E83" s="176"/>
      <c r="F83" s="176"/>
      <c r="G83" s="176"/>
      <c r="H83" s="177"/>
      <c r="I83" s="49" t="s">
        <v>54</v>
      </c>
      <c r="J83" s="239" t="s">
        <v>146</v>
      </c>
      <c r="K83" s="239"/>
      <c r="L83" s="239"/>
      <c r="M83" s="239"/>
      <c r="N83" s="239"/>
      <c r="O83" s="239"/>
      <c r="P83" s="239"/>
      <c r="Q83" s="167" t="s">
        <v>74</v>
      </c>
      <c r="R83" s="137"/>
      <c r="S83" s="189"/>
      <c r="T83" s="44"/>
      <c r="AB83" s="150">
        <v>16</v>
      </c>
      <c r="AC83" s="149" t="s">
        <v>93</v>
      </c>
      <c r="AD83" s="52" t="b">
        <v>0</v>
      </c>
      <c r="AE83" s="100" t="str">
        <f t="shared" si="1"/>
        <v>×</v>
      </c>
    </row>
    <row r="84" spans="1:31" ht="21" customHeight="1">
      <c r="A84" s="173"/>
      <c r="B84" s="175"/>
      <c r="C84" s="176"/>
      <c r="D84" s="176"/>
      <c r="E84" s="176"/>
      <c r="F84" s="176"/>
      <c r="G84" s="176"/>
      <c r="H84" s="177"/>
      <c r="I84" s="75"/>
      <c r="J84" s="191" t="s">
        <v>147</v>
      </c>
      <c r="K84" s="191"/>
      <c r="L84" s="191"/>
      <c r="M84" s="191"/>
      <c r="N84" s="191"/>
      <c r="O84" s="191"/>
      <c r="P84" s="191"/>
      <c r="Q84" s="66"/>
      <c r="R84" s="138"/>
      <c r="S84" s="189"/>
      <c r="T84" s="44"/>
      <c r="AB84" s="150">
        <v>17</v>
      </c>
      <c r="AC84" s="149" t="s">
        <v>91</v>
      </c>
      <c r="AD84" s="52" t="b">
        <v>0</v>
      </c>
      <c r="AE84" s="100" t="str">
        <f t="shared" si="1"/>
        <v>×</v>
      </c>
    </row>
    <row r="85" spans="1:31" ht="21" customHeight="1">
      <c r="A85" s="173"/>
      <c r="B85" s="175"/>
      <c r="C85" s="176"/>
      <c r="D85" s="176"/>
      <c r="E85" s="176"/>
      <c r="F85" s="176"/>
      <c r="G85" s="176"/>
      <c r="H85" s="177"/>
      <c r="I85" s="47" t="s">
        <v>55</v>
      </c>
      <c r="J85" s="206" t="s">
        <v>30</v>
      </c>
      <c r="K85" s="206"/>
      <c r="L85" s="206"/>
      <c r="M85" s="206"/>
      <c r="N85" s="206"/>
      <c r="O85" s="206"/>
      <c r="P85" s="206"/>
      <c r="Q85" s="133"/>
      <c r="R85" s="97"/>
      <c r="S85" s="189"/>
      <c r="T85" s="44"/>
      <c r="AB85" s="150">
        <v>17</v>
      </c>
      <c r="AC85" s="149" t="s">
        <v>92</v>
      </c>
      <c r="AD85" s="52" t="b">
        <v>0</v>
      </c>
      <c r="AE85" s="100" t="str">
        <f t="shared" si="1"/>
        <v>×</v>
      </c>
    </row>
    <row r="86" spans="1:31" ht="21" customHeight="1">
      <c r="A86" s="173"/>
      <c r="B86" s="175"/>
      <c r="C86" s="176"/>
      <c r="D86" s="176"/>
      <c r="E86" s="176"/>
      <c r="F86" s="176"/>
      <c r="G86" s="176"/>
      <c r="H86" s="177"/>
      <c r="I86" s="47" t="s">
        <v>56</v>
      </c>
      <c r="J86" s="206" t="s">
        <v>31</v>
      </c>
      <c r="K86" s="206"/>
      <c r="L86" s="206"/>
      <c r="M86" s="206"/>
      <c r="N86" s="206"/>
      <c r="O86" s="206"/>
      <c r="P86" s="206"/>
      <c r="Q86" s="133"/>
      <c r="R86" s="96"/>
      <c r="S86" s="189"/>
      <c r="T86" s="44"/>
      <c r="AB86" s="150">
        <v>17</v>
      </c>
      <c r="AC86" s="149" t="s">
        <v>93</v>
      </c>
      <c r="AD86" s="52" t="b">
        <v>0</v>
      </c>
      <c r="AE86" s="100" t="str">
        <f t="shared" si="1"/>
        <v>×</v>
      </c>
    </row>
    <row r="87" spans="1:31" ht="21" customHeight="1">
      <c r="A87" s="173"/>
      <c r="B87" s="175"/>
      <c r="C87" s="176"/>
      <c r="D87" s="176"/>
      <c r="E87" s="176"/>
      <c r="F87" s="176"/>
      <c r="G87" s="176"/>
      <c r="H87" s="177"/>
      <c r="I87" s="47" t="s">
        <v>57</v>
      </c>
      <c r="J87" s="206" t="s">
        <v>32</v>
      </c>
      <c r="K87" s="206"/>
      <c r="L87" s="206"/>
      <c r="M87" s="206"/>
      <c r="N87" s="206"/>
      <c r="O87" s="206"/>
      <c r="P87" s="206"/>
      <c r="Q87" s="133"/>
      <c r="R87" s="96"/>
      <c r="S87" s="189"/>
      <c r="T87" s="44"/>
      <c r="AB87" s="150">
        <v>18</v>
      </c>
      <c r="AC87" s="149" t="s">
        <v>91</v>
      </c>
      <c r="AD87" s="52" t="b">
        <v>0</v>
      </c>
      <c r="AE87" s="100" t="str">
        <f t="shared" si="1"/>
        <v>×</v>
      </c>
    </row>
    <row r="88" spans="1:31" ht="21" customHeight="1">
      <c r="A88" s="173"/>
      <c r="B88" s="175"/>
      <c r="C88" s="176"/>
      <c r="D88" s="176"/>
      <c r="E88" s="176"/>
      <c r="F88" s="176"/>
      <c r="G88" s="176"/>
      <c r="H88" s="177"/>
      <c r="I88" s="49" t="s">
        <v>61</v>
      </c>
      <c r="J88" s="239" t="s">
        <v>81</v>
      </c>
      <c r="K88" s="239"/>
      <c r="L88" s="239"/>
      <c r="M88" s="239"/>
      <c r="N88" s="239"/>
      <c r="O88" s="239"/>
      <c r="P88" s="239"/>
      <c r="Q88" s="135"/>
      <c r="R88" s="217"/>
      <c r="S88" s="189"/>
      <c r="T88" s="44"/>
      <c r="AB88" s="150">
        <v>18</v>
      </c>
      <c r="AC88" s="149" t="s">
        <v>92</v>
      </c>
      <c r="AD88" s="52" t="b">
        <v>0</v>
      </c>
      <c r="AE88" s="100" t="str">
        <f t="shared" si="1"/>
        <v>×</v>
      </c>
    </row>
    <row r="89" spans="1:31" ht="21" customHeight="1">
      <c r="A89" s="173"/>
      <c r="B89" s="175"/>
      <c r="C89" s="176"/>
      <c r="D89" s="176"/>
      <c r="E89" s="176"/>
      <c r="F89" s="176"/>
      <c r="G89" s="176"/>
      <c r="H89" s="177"/>
      <c r="I89" s="48"/>
      <c r="J89" s="207" t="s">
        <v>82</v>
      </c>
      <c r="K89" s="207"/>
      <c r="L89" s="207"/>
      <c r="M89" s="207"/>
      <c r="N89" s="207"/>
      <c r="O89" s="207"/>
      <c r="P89" s="207"/>
      <c r="Q89" s="66"/>
      <c r="R89" s="218"/>
      <c r="S89" s="189"/>
      <c r="T89" s="44"/>
      <c r="AB89" s="150">
        <v>18</v>
      </c>
      <c r="AC89" s="149" t="s">
        <v>93</v>
      </c>
      <c r="AD89" s="52" t="b">
        <v>0</v>
      </c>
      <c r="AE89" s="100" t="str">
        <f t="shared" si="1"/>
        <v>×</v>
      </c>
    </row>
    <row r="90" spans="1:31" ht="21" customHeight="1">
      <c r="A90" s="174"/>
      <c r="B90" s="178"/>
      <c r="C90" s="179"/>
      <c r="D90" s="179"/>
      <c r="E90" s="179"/>
      <c r="F90" s="179"/>
      <c r="G90" s="179"/>
      <c r="H90" s="180"/>
      <c r="I90" s="128" t="s">
        <v>62</v>
      </c>
      <c r="J90" s="203" t="s">
        <v>121</v>
      </c>
      <c r="K90" s="203"/>
      <c r="L90" s="203"/>
      <c r="M90" s="203"/>
      <c r="N90" s="203"/>
      <c r="O90" s="203"/>
      <c r="P90" s="203"/>
      <c r="Q90" s="116"/>
      <c r="R90" s="117"/>
      <c r="S90" s="190"/>
      <c r="T90" s="118"/>
      <c r="AB90" s="150">
        <v>19</v>
      </c>
      <c r="AC90" s="149" t="s">
        <v>91</v>
      </c>
      <c r="AD90" s="52" t="b">
        <v>0</v>
      </c>
      <c r="AE90" s="100" t="str">
        <f t="shared" si="1"/>
        <v>×</v>
      </c>
    </row>
    <row r="91" spans="1:31" ht="21" customHeight="1">
      <c r="A91" s="136"/>
      <c r="B91" s="130"/>
      <c r="C91" s="131"/>
      <c r="D91" s="131"/>
      <c r="E91" s="131"/>
      <c r="F91" s="131"/>
      <c r="G91" s="183" t="s">
        <v>74</v>
      </c>
      <c r="H91" s="184"/>
      <c r="I91" s="139" t="s">
        <v>60</v>
      </c>
      <c r="J91" s="242" t="s">
        <v>33</v>
      </c>
      <c r="K91" s="242"/>
      <c r="L91" s="242"/>
      <c r="M91" s="242"/>
      <c r="N91" s="242"/>
      <c r="O91" s="242"/>
      <c r="P91" s="242"/>
      <c r="Q91" s="140"/>
      <c r="R91" s="95"/>
      <c r="S91" s="188" t="str">
        <f>IF(OR(AD61=TRUE,AD62=TRUE,AD63=TRUE,AD64=TRUE),"●","×")</f>
        <v>×</v>
      </c>
      <c r="T91" s="115"/>
      <c r="AB91" s="150">
        <v>19</v>
      </c>
      <c r="AC91" s="149" t="s">
        <v>92</v>
      </c>
      <c r="AD91" s="52" t="b">
        <v>0</v>
      </c>
      <c r="AE91" s="100" t="str">
        <f t="shared" si="1"/>
        <v>×</v>
      </c>
    </row>
    <row r="92" spans="1:31" ht="21" customHeight="1">
      <c r="A92" s="173">
        <v>11</v>
      </c>
      <c r="B92" s="175" t="s">
        <v>171</v>
      </c>
      <c r="C92" s="176"/>
      <c r="D92" s="176"/>
      <c r="E92" s="176"/>
      <c r="F92" s="176"/>
      <c r="G92" s="176"/>
      <c r="H92" s="177"/>
      <c r="I92" s="47" t="s">
        <v>54</v>
      </c>
      <c r="J92" s="208" t="s">
        <v>34</v>
      </c>
      <c r="K92" s="208"/>
      <c r="L92" s="208"/>
      <c r="M92" s="208"/>
      <c r="N92" s="208"/>
      <c r="O92" s="208"/>
      <c r="P92" s="208"/>
      <c r="Q92" s="133"/>
      <c r="R92" s="96"/>
      <c r="S92" s="189"/>
      <c r="T92" s="44"/>
      <c r="AB92" s="150">
        <v>19</v>
      </c>
      <c r="AC92" s="149" t="s">
        <v>93</v>
      </c>
      <c r="AD92" s="52" t="b">
        <v>0</v>
      </c>
      <c r="AE92" s="100" t="str">
        <f t="shared" si="1"/>
        <v>×</v>
      </c>
    </row>
    <row r="93" spans="1:31" ht="21" customHeight="1">
      <c r="A93" s="173"/>
      <c r="B93" s="175"/>
      <c r="C93" s="176"/>
      <c r="D93" s="176"/>
      <c r="E93" s="176"/>
      <c r="F93" s="176"/>
      <c r="G93" s="176"/>
      <c r="H93" s="177"/>
      <c r="I93" s="47" t="s">
        <v>55</v>
      </c>
      <c r="J93" s="208" t="s">
        <v>35</v>
      </c>
      <c r="K93" s="208"/>
      <c r="L93" s="208"/>
      <c r="M93" s="208"/>
      <c r="N93" s="208"/>
      <c r="O93" s="208"/>
      <c r="P93" s="208"/>
      <c r="Q93" s="133"/>
      <c r="R93" s="97"/>
      <c r="S93" s="189"/>
      <c r="T93" s="200" t="s">
        <v>181</v>
      </c>
      <c r="AB93" s="150">
        <v>20</v>
      </c>
      <c r="AC93" s="149" t="s">
        <v>91</v>
      </c>
      <c r="AD93" s="52" t="b">
        <v>0</v>
      </c>
      <c r="AE93" s="100" t="str">
        <f t="shared" si="1"/>
        <v>×</v>
      </c>
    </row>
    <row r="94" spans="1:31" ht="21" customHeight="1">
      <c r="A94" s="174"/>
      <c r="B94" s="178"/>
      <c r="C94" s="179"/>
      <c r="D94" s="179"/>
      <c r="E94" s="179"/>
      <c r="F94" s="179"/>
      <c r="G94" s="179"/>
      <c r="H94" s="180"/>
      <c r="I94" s="49" t="s">
        <v>56</v>
      </c>
      <c r="J94" s="198" t="s">
        <v>121</v>
      </c>
      <c r="K94" s="198"/>
      <c r="L94" s="198"/>
      <c r="M94" s="198"/>
      <c r="N94" s="198"/>
      <c r="O94" s="198"/>
      <c r="P94" s="198"/>
      <c r="Q94" s="158"/>
      <c r="R94" s="117"/>
      <c r="S94" s="190"/>
      <c r="T94" s="200"/>
      <c r="AB94" s="150">
        <v>20</v>
      </c>
      <c r="AC94" s="149" t="s">
        <v>92</v>
      </c>
      <c r="AD94" s="52" t="b">
        <v>0</v>
      </c>
      <c r="AE94" s="100" t="str">
        <f t="shared" si="1"/>
        <v>×</v>
      </c>
    </row>
    <row r="95" spans="1:31" ht="21" customHeight="1">
      <c r="A95" s="136"/>
      <c r="B95" s="130"/>
      <c r="C95" s="131"/>
      <c r="D95" s="131"/>
      <c r="E95" s="131"/>
      <c r="F95" s="131"/>
      <c r="G95" s="183" t="s">
        <v>74</v>
      </c>
      <c r="H95" s="184"/>
      <c r="I95" s="46" t="s">
        <v>60</v>
      </c>
      <c r="J95" s="197" t="s">
        <v>83</v>
      </c>
      <c r="K95" s="197"/>
      <c r="L95" s="197"/>
      <c r="M95" s="197"/>
      <c r="N95" s="197"/>
      <c r="O95" s="197"/>
      <c r="P95" s="197"/>
      <c r="Q95" s="132"/>
      <c r="R95" s="192"/>
      <c r="S95" s="188" t="str">
        <f>IF(OR(AD65=TRUE,AD66=TRUE,AD67=TRUE,AD68=TRUE),"●","×")</f>
        <v>×</v>
      </c>
      <c r="T95" s="200"/>
      <c r="AB95" s="150">
        <v>20</v>
      </c>
      <c r="AC95" s="149" t="s">
        <v>93</v>
      </c>
      <c r="AD95" s="52" t="b">
        <v>0</v>
      </c>
      <c r="AE95" s="100" t="str">
        <f t="shared" si="1"/>
        <v>×</v>
      </c>
    </row>
    <row r="96" spans="1:31" ht="21" customHeight="1">
      <c r="A96" s="173">
        <v>12</v>
      </c>
      <c r="B96" s="175" t="s">
        <v>172</v>
      </c>
      <c r="C96" s="176"/>
      <c r="D96" s="176"/>
      <c r="E96" s="176"/>
      <c r="F96" s="176"/>
      <c r="G96" s="176"/>
      <c r="H96" s="177"/>
      <c r="I96" s="48"/>
      <c r="J96" s="207" t="s">
        <v>84</v>
      </c>
      <c r="K96" s="207"/>
      <c r="L96" s="207"/>
      <c r="M96" s="207"/>
      <c r="N96" s="207"/>
      <c r="O96" s="207"/>
      <c r="P96" s="207"/>
      <c r="Q96" s="66"/>
      <c r="R96" s="193"/>
      <c r="S96" s="189"/>
      <c r="T96" s="200"/>
      <c r="AB96" s="150">
        <v>21</v>
      </c>
      <c r="AC96" s="149"/>
      <c r="AD96" s="52" t="b">
        <v>0</v>
      </c>
      <c r="AE96" s="100" t="str">
        <f t="shared" si="1"/>
        <v>×</v>
      </c>
    </row>
    <row r="97" spans="1:20" ht="21" customHeight="1">
      <c r="A97" s="173"/>
      <c r="B97" s="175"/>
      <c r="C97" s="176"/>
      <c r="D97" s="176"/>
      <c r="E97" s="176"/>
      <c r="F97" s="176"/>
      <c r="G97" s="176"/>
      <c r="H97" s="177"/>
      <c r="I97" s="49" t="s">
        <v>54</v>
      </c>
      <c r="J97" s="198" t="s">
        <v>36</v>
      </c>
      <c r="K97" s="198"/>
      <c r="L97" s="198"/>
      <c r="M97" s="198"/>
      <c r="N97" s="198"/>
      <c r="O97" s="198"/>
      <c r="P97" s="198"/>
      <c r="Q97" s="70" t="s">
        <v>74</v>
      </c>
      <c r="R97" s="127"/>
      <c r="S97" s="189"/>
      <c r="T97" s="200"/>
    </row>
    <row r="98" spans="1:31" ht="21" customHeight="1">
      <c r="A98" s="173"/>
      <c r="B98" s="175"/>
      <c r="C98" s="176"/>
      <c r="D98" s="176"/>
      <c r="E98" s="176"/>
      <c r="F98" s="176"/>
      <c r="G98" s="176"/>
      <c r="H98" s="177"/>
      <c r="I98" s="49" t="s">
        <v>55</v>
      </c>
      <c r="J98" s="198" t="s">
        <v>37</v>
      </c>
      <c r="K98" s="198"/>
      <c r="L98" s="198"/>
      <c r="M98" s="198"/>
      <c r="N98" s="198"/>
      <c r="O98" s="198"/>
      <c r="P98" s="198"/>
      <c r="Q98" s="70" t="s">
        <v>74</v>
      </c>
      <c r="R98" s="127"/>
      <c r="S98" s="189"/>
      <c r="T98" s="200"/>
      <c r="AC98" s="150" t="s">
        <v>104</v>
      </c>
      <c r="AE98" s="168">
        <f>IF(S25="●",1,0)</f>
        <v>0</v>
      </c>
    </row>
    <row r="99" spans="1:31" ht="21" customHeight="1">
      <c r="A99" s="174"/>
      <c r="B99" s="178"/>
      <c r="C99" s="179"/>
      <c r="D99" s="179"/>
      <c r="E99" s="179"/>
      <c r="F99" s="179"/>
      <c r="G99" s="179"/>
      <c r="H99" s="180"/>
      <c r="I99" s="49" t="s">
        <v>56</v>
      </c>
      <c r="J99" s="198" t="s">
        <v>123</v>
      </c>
      <c r="K99" s="198"/>
      <c r="L99" s="198"/>
      <c r="M99" s="198"/>
      <c r="N99" s="198"/>
      <c r="O99" s="198"/>
      <c r="P99" s="198"/>
      <c r="Q99" s="66"/>
      <c r="R99" s="114"/>
      <c r="S99" s="190"/>
      <c r="T99" s="200"/>
      <c r="AC99" s="150" t="s">
        <v>105</v>
      </c>
      <c r="AE99" s="168">
        <f>IF(S29="●",1,0)</f>
        <v>0</v>
      </c>
    </row>
    <row r="100" spans="1:31" ht="21" customHeight="1">
      <c r="A100" s="136"/>
      <c r="B100" s="130"/>
      <c r="C100" s="131"/>
      <c r="D100" s="131"/>
      <c r="E100" s="131"/>
      <c r="F100" s="131"/>
      <c r="G100" s="183" t="s">
        <v>74</v>
      </c>
      <c r="H100" s="184"/>
      <c r="I100" s="46" t="s">
        <v>60</v>
      </c>
      <c r="J100" s="242" t="s">
        <v>38</v>
      </c>
      <c r="K100" s="242"/>
      <c r="L100" s="242"/>
      <c r="M100" s="242"/>
      <c r="N100" s="242"/>
      <c r="O100" s="242"/>
      <c r="P100" s="242"/>
      <c r="Q100" s="132"/>
      <c r="R100" s="95"/>
      <c r="S100" s="188" t="str">
        <f>IF(OR(AD69=TRUE,AD70=TRUE,AD71=TRUE,AD72=TRUE),"●","×")</f>
        <v>×</v>
      </c>
      <c r="T100" s="200"/>
      <c r="AC100" s="150" t="s">
        <v>106</v>
      </c>
      <c r="AE100" s="168">
        <f>IF(COUNTIF(S33:S42,"=●")&gt;=1,1,0)</f>
        <v>0</v>
      </c>
    </row>
    <row r="101" spans="1:31" ht="21" customHeight="1">
      <c r="A101" s="173">
        <v>13</v>
      </c>
      <c r="B101" s="175" t="s">
        <v>160</v>
      </c>
      <c r="C101" s="176"/>
      <c r="D101" s="176"/>
      <c r="E101" s="176"/>
      <c r="F101" s="176"/>
      <c r="G101" s="176"/>
      <c r="H101" s="177"/>
      <c r="I101" s="49" t="s">
        <v>54</v>
      </c>
      <c r="J101" s="208" t="s">
        <v>39</v>
      </c>
      <c r="K101" s="208"/>
      <c r="L101" s="208"/>
      <c r="M101" s="208"/>
      <c r="N101" s="208"/>
      <c r="O101" s="208"/>
      <c r="P101" s="208"/>
      <c r="Q101" s="133"/>
      <c r="R101" s="96"/>
      <c r="S101" s="189"/>
      <c r="T101" s="200"/>
      <c r="AC101" s="150" t="s">
        <v>107</v>
      </c>
      <c r="AE101" s="168">
        <f>IF(S45="●",1,0)</f>
        <v>0</v>
      </c>
    </row>
    <row r="102" spans="1:31" ht="21" customHeight="1">
      <c r="A102" s="173"/>
      <c r="B102" s="175"/>
      <c r="C102" s="176"/>
      <c r="D102" s="176"/>
      <c r="E102" s="176"/>
      <c r="F102" s="176"/>
      <c r="G102" s="176"/>
      <c r="H102" s="177"/>
      <c r="I102" s="49" t="s">
        <v>55</v>
      </c>
      <c r="J102" s="206" t="s">
        <v>161</v>
      </c>
      <c r="K102" s="206"/>
      <c r="L102" s="206"/>
      <c r="M102" s="206"/>
      <c r="N102" s="206"/>
      <c r="O102" s="206"/>
      <c r="P102" s="206"/>
      <c r="Q102" s="70" t="s">
        <v>74</v>
      </c>
      <c r="R102" s="97"/>
      <c r="S102" s="189"/>
      <c r="T102" s="200"/>
      <c r="AC102" s="150" t="s">
        <v>108</v>
      </c>
      <c r="AE102" s="168">
        <f>IF(S51="●",1,0)</f>
        <v>0</v>
      </c>
    </row>
    <row r="103" spans="1:31" ht="21" customHeight="1">
      <c r="A103" s="174"/>
      <c r="B103" s="178"/>
      <c r="C103" s="179"/>
      <c r="D103" s="179"/>
      <c r="E103" s="179"/>
      <c r="F103" s="179"/>
      <c r="G103" s="179"/>
      <c r="H103" s="180"/>
      <c r="I103" s="49" t="s">
        <v>56</v>
      </c>
      <c r="J103" s="198" t="s">
        <v>121</v>
      </c>
      <c r="K103" s="198"/>
      <c r="L103" s="198"/>
      <c r="M103" s="198"/>
      <c r="N103" s="198"/>
      <c r="O103" s="198"/>
      <c r="P103" s="198"/>
      <c r="Q103" s="66"/>
      <c r="R103" s="114"/>
      <c r="S103" s="190"/>
      <c r="T103" s="200"/>
      <c r="AC103" s="150" t="s">
        <v>109</v>
      </c>
      <c r="AE103" s="168">
        <f>IF(COUNTIF(S60:S132,"=●")&gt;=2,1,0)</f>
        <v>0</v>
      </c>
    </row>
    <row r="104" spans="1:20" ht="21" customHeight="1">
      <c r="A104" s="136"/>
      <c r="B104" s="141"/>
      <c r="C104" s="142"/>
      <c r="D104" s="142"/>
      <c r="E104" s="142"/>
      <c r="F104" s="142"/>
      <c r="G104" s="183" t="s">
        <v>74</v>
      </c>
      <c r="H104" s="184"/>
      <c r="I104" s="46" t="s">
        <v>60</v>
      </c>
      <c r="J104" s="197" t="s">
        <v>85</v>
      </c>
      <c r="K104" s="197"/>
      <c r="L104" s="197"/>
      <c r="M104" s="197"/>
      <c r="N104" s="197"/>
      <c r="O104" s="197"/>
      <c r="P104" s="197"/>
      <c r="Q104" s="132"/>
      <c r="R104" s="123"/>
      <c r="S104" s="188" t="str">
        <f>IF(OR(AD73=TRUE,AD74=TRUE,AD75=TRUE,AD76=TRUE),"●","×")</f>
        <v>×</v>
      </c>
      <c r="T104" s="200"/>
    </row>
    <row r="105" spans="1:20" ht="21" customHeight="1">
      <c r="A105" s="185">
        <v>14</v>
      </c>
      <c r="B105" s="175" t="s">
        <v>164</v>
      </c>
      <c r="C105" s="176"/>
      <c r="D105" s="176"/>
      <c r="E105" s="176"/>
      <c r="F105" s="176"/>
      <c r="G105" s="176"/>
      <c r="H105" s="177"/>
      <c r="I105" s="48"/>
      <c r="J105" s="207" t="s">
        <v>148</v>
      </c>
      <c r="K105" s="207"/>
      <c r="L105" s="207"/>
      <c r="M105" s="207"/>
      <c r="N105" s="207"/>
      <c r="O105" s="207"/>
      <c r="P105" s="207"/>
      <c r="Q105" s="60"/>
      <c r="R105" s="124"/>
      <c r="S105" s="189"/>
      <c r="T105" s="200"/>
    </row>
    <row r="106" spans="1:20" ht="21" customHeight="1">
      <c r="A106" s="185"/>
      <c r="B106" s="175"/>
      <c r="C106" s="176"/>
      <c r="D106" s="176"/>
      <c r="E106" s="176"/>
      <c r="F106" s="176"/>
      <c r="G106" s="176"/>
      <c r="H106" s="177"/>
      <c r="I106" s="49" t="s">
        <v>54</v>
      </c>
      <c r="J106" s="198" t="s">
        <v>86</v>
      </c>
      <c r="K106" s="198"/>
      <c r="L106" s="198"/>
      <c r="M106" s="198"/>
      <c r="N106" s="198"/>
      <c r="O106" s="198"/>
      <c r="P106" s="198"/>
      <c r="Q106" s="135"/>
      <c r="R106" s="127"/>
      <c r="S106" s="189"/>
      <c r="T106" s="200"/>
    </row>
    <row r="107" spans="1:20" ht="21" customHeight="1">
      <c r="A107" s="185"/>
      <c r="B107" s="175"/>
      <c r="C107" s="176"/>
      <c r="D107" s="176"/>
      <c r="E107" s="176"/>
      <c r="F107" s="176"/>
      <c r="G107" s="176"/>
      <c r="H107" s="177"/>
      <c r="I107" s="48"/>
      <c r="J107" s="207" t="s">
        <v>149</v>
      </c>
      <c r="K107" s="207"/>
      <c r="L107" s="207"/>
      <c r="M107" s="207"/>
      <c r="N107" s="207"/>
      <c r="O107" s="207"/>
      <c r="P107" s="207"/>
      <c r="Q107" s="60"/>
      <c r="R107" s="124"/>
      <c r="S107" s="189"/>
      <c r="T107" s="200"/>
    </row>
    <row r="108" spans="1:20" ht="21" customHeight="1">
      <c r="A108" s="185"/>
      <c r="B108" s="175"/>
      <c r="C108" s="176"/>
      <c r="D108" s="176"/>
      <c r="E108" s="176"/>
      <c r="F108" s="176"/>
      <c r="G108" s="176"/>
      <c r="H108" s="177"/>
      <c r="I108" s="49" t="s">
        <v>55</v>
      </c>
      <c r="J108" s="198" t="s">
        <v>87</v>
      </c>
      <c r="K108" s="198"/>
      <c r="L108" s="198"/>
      <c r="M108" s="198"/>
      <c r="N108" s="198"/>
      <c r="O108" s="198"/>
      <c r="P108" s="198"/>
      <c r="Q108" s="135"/>
      <c r="R108" s="127"/>
      <c r="S108" s="189"/>
      <c r="T108" s="200"/>
    </row>
    <row r="109" spans="1:20" ht="21" customHeight="1">
      <c r="A109" s="185"/>
      <c r="B109" s="175"/>
      <c r="C109" s="176"/>
      <c r="D109" s="176"/>
      <c r="E109" s="176"/>
      <c r="F109" s="176"/>
      <c r="G109" s="176"/>
      <c r="H109" s="177"/>
      <c r="I109" s="48"/>
      <c r="J109" s="207" t="s">
        <v>162</v>
      </c>
      <c r="K109" s="207"/>
      <c r="L109" s="207"/>
      <c r="M109" s="207"/>
      <c r="N109" s="207"/>
      <c r="O109" s="207"/>
      <c r="P109" s="207"/>
      <c r="Q109" s="78"/>
      <c r="R109" s="124"/>
      <c r="S109" s="189"/>
      <c r="T109" s="200"/>
    </row>
    <row r="110" spans="1:20" ht="21" customHeight="1">
      <c r="A110" s="186"/>
      <c r="B110" s="178"/>
      <c r="C110" s="179"/>
      <c r="D110" s="179"/>
      <c r="E110" s="179"/>
      <c r="F110" s="179"/>
      <c r="G110" s="179"/>
      <c r="H110" s="180"/>
      <c r="I110" s="49" t="s">
        <v>56</v>
      </c>
      <c r="J110" s="198" t="s">
        <v>124</v>
      </c>
      <c r="K110" s="198"/>
      <c r="L110" s="198"/>
      <c r="M110" s="198"/>
      <c r="N110" s="198"/>
      <c r="O110" s="198"/>
      <c r="P110" s="198"/>
      <c r="Q110" s="66"/>
      <c r="R110" s="114"/>
      <c r="S110" s="190"/>
      <c r="T110" s="44"/>
    </row>
    <row r="111" spans="1:20" ht="21" customHeight="1">
      <c r="A111" s="136"/>
      <c r="B111" s="130"/>
      <c r="C111" s="131"/>
      <c r="D111" s="142"/>
      <c r="E111" s="131"/>
      <c r="F111" s="131"/>
      <c r="G111" s="183" t="s">
        <v>74</v>
      </c>
      <c r="H111" s="184"/>
      <c r="I111" s="194" t="s">
        <v>60</v>
      </c>
      <c r="J111" s="197" t="s">
        <v>85</v>
      </c>
      <c r="K111" s="197"/>
      <c r="L111" s="197"/>
      <c r="M111" s="197"/>
      <c r="N111" s="197"/>
      <c r="O111" s="197"/>
      <c r="P111" s="197"/>
      <c r="Q111" s="71" t="s">
        <v>74</v>
      </c>
      <c r="R111" s="192"/>
      <c r="S111" s="188" t="str">
        <f>IF(OR(AD77=TRUE,AD78=TRUE,AD79=TRUE,AD80=TRUE),"●","×")</f>
        <v>×</v>
      </c>
      <c r="T111" s="44"/>
    </row>
    <row r="112" spans="1:20" ht="21" customHeight="1">
      <c r="A112" s="173">
        <v>15</v>
      </c>
      <c r="B112" s="175" t="s">
        <v>173</v>
      </c>
      <c r="C112" s="176"/>
      <c r="D112" s="176"/>
      <c r="E112" s="176"/>
      <c r="F112" s="176"/>
      <c r="G112" s="176"/>
      <c r="H112" s="177"/>
      <c r="I112" s="195"/>
      <c r="J112" s="191" t="s">
        <v>150</v>
      </c>
      <c r="K112" s="191"/>
      <c r="L112" s="191"/>
      <c r="M112" s="191"/>
      <c r="N112" s="191"/>
      <c r="O112" s="191"/>
      <c r="P112" s="191"/>
      <c r="Q112" s="66"/>
      <c r="R112" s="193"/>
      <c r="S112" s="189"/>
      <c r="T112" s="44"/>
    </row>
    <row r="113" spans="1:20" ht="21" customHeight="1">
      <c r="A113" s="173"/>
      <c r="B113" s="175"/>
      <c r="C113" s="176"/>
      <c r="D113" s="176"/>
      <c r="E113" s="176"/>
      <c r="F113" s="176"/>
      <c r="G113" s="176"/>
      <c r="H113" s="177"/>
      <c r="I113" s="196" t="s">
        <v>54</v>
      </c>
      <c r="J113" s="198" t="s">
        <v>86</v>
      </c>
      <c r="K113" s="198"/>
      <c r="L113" s="198"/>
      <c r="M113" s="198"/>
      <c r="N113" s="198"/>
      <c r="O113" s="198"/>
      <c r="P113" s="198"/>
      <c r="Q113" s="135"/>
      <c r="R113" s="253"/>
      <c r="S113" s="189"/>
      <c r="T113" s="44"/>
    </row>
    <row r="114" spans="1:20" ht="21" customHeight="1">
      <c r="A114" s="173"/>
      <c r="B114" s="175"/>
      <c r="C114" s="176"/>
      <c r="D114" s="176"/>
      <c r="E114" s="176"/>
      <c r="F114" s="176"/>
      <c r="G114" s="176"/>
      <c r="H114" s="177"/>
      <c r="I114" s="195"/>
      <c r="J114" s="191" t="s">
        <v>150</v>
      </c>
      <c r="K114" s="191"/>
      <c r="L114" s="191"/>
      <c r="M114" s="191"/>
      <c r="N114" s="191"/>
      <c r="O114" s="191"/>
      <c r="P114" s="191"/>
      <c r="Q114" s="60"/>
      <c r="R114" s="193"/>
      <c r="S114" s="189"/>
      <c r="T114" s="44"/>
    </row>
    <row r="115" spans="1:20" ht="21" customHeight="1">
      <c r="A115" s="173"/>
      <c r="B115" s="175"/>
      <c r="C115" s="176"/>
      <c r="D115" s="176"/>
      <c r="E115" s="176"/>
      <c r="F115" s="176"/>
      <c r="G115" s="176"/>
      <c r="H115" s="177"/>
      <c r="I115" s="49" t="s">
        <v>55</v>
      </c>
      <c r="J115" s="198" t="s">
        <v>151</v>
      </c>
      <c r="K115" s="198"/>
      <c r="L115" s="198"/>
      <c r="M115" s="198"/>
      <c r="N115" s="198"/>
      <c r="O115" s="198"/>
      <c r="P115" s="198"/>
      <c r="Q115" s="133"/>
      <c r="R115" s="127"/>
      <c r="S115" s="189"/>
      <c r="T115" s="44"/>
    </row>
    <row r="116" spans="1:20" ht="21" customHeight="1">
      <c r="A116" s="174"/>
      <c r="B116" s="178"/>
      <c r="C116" s="179"/>
      <c r="D116" s="179"/>
      <c r="E116" s="179"/>
      <c r="F116" s="179"/>
      <c r="G116" s="179"/>
      <c r="H116" s="180"/>
      <c r="I116" s="129" t="s">
        <v>65</v>
      </c>
      <c r="J116" s="203" t="s">
        <v>123</v>
      </c>
      <c r="K116" s="203"/>
      <c r="L116" s="203"/>
      <c r="M116" s="203"/>
      <c r="N116" s="203"/>
      <c r="O116" s="203"/>
      <c r="P116" s="203"/>
      <c r="Q116" s="67"/>
      <c r="R116" s="117"/>
      <c r="S116" s="190"/>
      <c r="T116" s="44"/>
    </row>
    <row r="117" spans="1:20" ht="21" customHeight="1">
      <c r="A117" s="136"/>
      <c r="B117" s="130"/>
      <c r="C117" s="131"/>
      <c r="D117" s="131"/>
      <c r="E117" s="131"/>
      <c r="F117" s="131"/>
      <c r="G117" s="183" t="s">
        <v>74</v>
      </c>
      <c r="H117" s="184"/>
      <c r="I117" s="48" t="s">
        <v>60</v>
      </c>
      <c r="J117" s="199" t="s">
        <v>178</v>
      </c>
      <c r="K117" s="199"/>
      <c r="L117" s="199"/>
      <c r="M117" s="199"/>
      <c r="N117" s="199"/>
      <c r="O117" s="199"/>
      <c r="P117" s="199"/>
      <c r="Q117" s="134"/>
      <c r="R117" s="124"/>
      <c r="S117" s="188" t="str">
        <f>IF(OR(AD81=TRUE,AD82=TRUE,AD83=TRUE),"●","×")</f>
        <v>×</v>
      </c>
      <c r="T117" s="44"/>
    </row>
    <row r="118" spans="1:20" ht="21" customHeight="1">
      <c r="A118" s="173">
        <v>16</v>
      </c>
      <c r="B118" s="175" t="s">
        <v>177</v>
      </c>
      <c r="C118" s="176"/>
      <c r="D118" s="176"/>
      <c r="E118" s="176"/>
      <c r="F118" s="176"/>
      <c r="G118" s="176"/>
      <c r="H118" s="177"/>
      <c r="I118" s="47" t="s">
        <v>54</v>
      </c>
      <c r="J118" s="249" t="s">
        <v>179</v>
      </c>
      <c r="K118" s="249"/>
      <c r="L118" s="249"/>
      <c r="M118" s="249"/>
      <c r="N118" s="249"/>
      <c r="O118" s="249"/>
      <c r="P118" s="249"/>
      <c r="Q118" s="133"/>
      <c r="R118" s="127"/>
      <c r="S118" s="189"/>
      <c r="T118" s="200"/>
    </row>
    <row r="119" spans="1:20" ht="21" customHeight="1">
      <c r="A119" s="174"/>
      <c r="B119" s="178"/>
      <c r="C119" s="179"/>
      <c r="D119" s="179"/>
      <c r="E119" s="179"/>
      <c r="F119" s="179"/>
      <c r="G119" s="179"/>
      <c r="H119" s="180"/>
      <c r="I119" s="38" t="s">
        <v>66</v>
      </c>
      <c r="J119" s="198" t="s">
        <v>124</v>
      </c>
      <c r="K119" s="198"/>
      <c r="L119" s="198"/>
      <c r="M119" s="198"/>
      <c r="N119" s="198"/>
      <c r="O119" s="198"/>
      <c r="P119" s="198"/>
      <c r="Q119" s="66"/>
      <c r="R119" s="114"/>
      <c r="S119" s="190"/>
      <c r="T119" s="200"/>
    </row>
    <row r="120" spans="1:20" ht="21" customHeight="1">
      <c r="A120" s="136"/>
      <c r="B120" s="121"/>
      <c r="C120" s="122"/>
      <c r="D120" s="122"/>
      <c r="E120" s="122"/>
      <c r="F120" s="122"/>
      <c r="G120" s="183" t="s">
        <v>74</v>
      </c>
      <c r="H120" s="184"/>
      <c r="I120" s="46" t="s">
        <v>60</v>
      </c>
      <c r="J120" s="197" t="s">
        <v>40</v>
      </c>
      <c r="K120" s="197"/>
      <c r="L120" s="197"/>
      <c r="M120" s="197"/>
      <c r="N120" s="197"/>
      <c r="O120" s="197"/>
      <c r="P120" s="197"/>
      <c r="Q120" s="132"/>
      <c r="R120" s="123"/>
      <c r="S120" s="188" t="str">
        <f>IF(OR(AD84=TRUE,AD85=TRUE,AD86=TRUE),"●","×")</f>
        <v>×</v>
      </c>
      <c r="T120" s="200"/>
    </row>
    <row r="121" spans="1:20" ht="21" customHeight="1">
      <c r="A121" s="173">
        <v>17</v>
      </c>
      <c r="B121" s="175" t="s">
        <v>174</v>
      </c>
      <c r="C121" s="176"/>
      <c r="D121" s="176"/>
      <c r="E121" s="176"/>
      <c r="F121" s="176"/>
      <c r="G121" s="176"/>
      <c r="H121" s="177"/>
      <c r="I121" s="47" t="s">
        <v>54</v>
      </c>
      <c r="J121" s="198" t="s">
        <v>41</v>
      </c>
      <c r="K121" s="198"/>
      <c r="L121" s="198"/>
      <c r="M121" s="198"/>
      <c r="N121" s="198"/>
      <c r="O121" s="198"/>
      <c r="P121" s="198"/>
      <c r="Q121" s="133"/>
      <c r="R121" s="127"/>
      <c r="S121" s="189"/>
      <c r="T121" s="200"/>
    </row>
    <row r="122" spans="1:20" ht="21" customHeight="1">
      <c r="A122" s="174"/>
      <c r="B122" s="178"/>
      <c r="C122" s="179"/>
      <c r="D122" s="179"/>
      <c r="E122" s="179"/>
      <c r="F122" s="179"/>
      <c r="G122" s="179"/>
      <c r="H122" s="180"/>
      <c r="I122" s="38" t="s">
        <v>66</v>
      </c>
      <c r="J122" s="198" t="s">
        <v>125</v>
      </c>
      <c r="K122" s="198"/>
      <c r="L122" s="198"/>
      <c r="M122" s="198"/>
      <c r="N122" s="198"/>
      <c r="O122" s="198"/>
      <c r="P122" s="198"/>
      <c r="Q122" s="66"/>
      <c r="R122" s="114"/>
      <c r="S122" s="190"/>
      <c r="T122" s="200"/>
    </row>
    <row r="123" spans="1:20" ht="21" customHeight="1">
      <c r="A123" s="136"/>
      <c r="B123" s="121"/>
      <c r="C123" s="122"/>
      <c r="D123" s="122"/>
      <c r="E123" s="122"/>
      <c r="F123" s="122"/>
      <c r="G123" s="183" t="s">
        <v>74</v>
      </c>
      <c r="H123" s="184"/>
      <c r="I123" s="46" t="s">
        <v>60</v>
      </c>
      <c r="J123" s="197" t="s">
        <v>42</v>
      </c>
      <c r="K123" s="197"/>
      <c r="L123" s="197"/>
      <c r="M123" s="197"/>
      <c r="N123" s="197"/>
      <c r="O123" s="197"/>
      <c r="P123" s="197"/>
      <c r="Q123" s="71" t="s">
        <v>74</v>
      </c>
      <c r="R123" s="123"/>
      <c r="S123" s="188" t="str">
        <f>IF(OR(AD87=TRUE,AD88=TRUE,AD89=TRUE),"●","×")</f>
        <v>×</v>
      </c>
      <c r="T123" s="200"/>
    </row>
    <row r="124" spans="1:20" ht="21" customHeight="1">
      <c r="A124" s="173">
        <v>18</v>
      </c>
      <c r="B124" s="175" t="s">
        <v>175</v>
      </c>
      <c r="C124" s="176"/>
      <c r="D124" s="176"/>
      <c r="E124" s="176"/>
      <c r="F124" s="176"/>
      <c r="G124" s="176"/>
      <c r="H124" s="177"/>
      <c r="I124" s="49" t="s">
        <v>54</v>
      </c>
      <c r="J124" s="198" t="s">
        <v>43</v>
      </c>
      <c r="K124" s="198"/>
      <c r="L124" s="198"/>
      <c r="M124" s="198"/>
      <c r="N124" s="198"/>
      <c r="O124" s="198"/>
      <c r="P124" s="198"/>
      <c r="Q124" s="133"/>
      <c r="R124" s="127"/>
      <c r="S124" s="189"/>
      <c r="T124" s="200"/>
    </row>
    <row r="125" spans="1:20" ht="21" customHeight="1">
      <c r="A125" s="174"/>
      <c r="B125" s="178"/>
      <c r="C125" s="179"/>
      <c r="D125" s="179"/>
      <c r="E125" s="179"/>
      <c r="F125" s="179"/>
      <c r="G125" s="179"/>
      <c r="H125" s="180"/>
      <c r="I125" s="39" t="s">
        <v>66</v>
      </c>
      <c r="J125" s="198" t="s">
        <v>124</v>
      </c>
      <c r="K125" s="198"/>
      <c r="L125" s="198"/>
      <c r="M125" s="198"/>
      <c r="N125" s="198"/>
      <c r="O125" s="198"/>
      <c r="P125" s="198"/>
      <c r="Q125" s="66"/>
      <c r="R125" s="114"/>
      <c r="S125" s="190"/>
      <c r="T125" s="200"/>
    </row>
    <row r="126" spans="1:20" ht="21" customHeight="1">
      <c r="A126" s="136"/>
      <c r="B126" s="121"/>
      <c r="C126" s="122"/>
      <c r="D126" s="122"/>
      <c r="E126" s="122"/>
      <c r="F126" s="122"/>
      <c r="G126" s="183" t="s">
        <v>74</v>
      </c>
      <c r="H126" s="184"/>
      <c r="I126" s="46" t="s">
        <v>60</v>
      </c>
      <c r="J126" s="197" t="s">
        <v>44</v>
      </c>
      <c r="K126" s="197"/>
      <c r="L126" s="197"/>
      <c r="M126" s="197"/>
      <c r="N126" s="197"/>
      <c r="O126" s="197"/>
      <c r="P126" s="197"/>
      <c r="Q126" s="159" t="s">
        <v>74</v>
      </c>
      <c r="R126" s="123"/>
      <c r="S126" s="188" t="str">
        <f>IF(OR(AD90=TRUE,AD91=TRUE,AD92=TRUE),"●","×")</f>
        <v>×</v>
      </c>
      <c r="T126" s="200"/>
    </row>
    <row r="127" spans="1:20" ht="21" customHeight="1">
      <c r="A127" s="173">
        <v>19</v>
      </c>
      <c r="B127" s="175" t="s">
        <v>176</v>
      </c>
      <c r="C127" s="176"/>
      <c r="D127" s="176"/>
      <c r="E127" s="176"/>
      <c r="F127" s="176"/>
      <c r="G127" s="176"/>
      <c r="H127" s="177"/>
      <c r="I127" s="49" t="s">
        <v>54</v>
      </c>
      <c r="J127" s="198" t="s">
        <v>45</v>
      </c>
      <c r="K127" s="198"/>
      <c r="L127" s="198"/>
      <c r="M127" s="198"/>
      <c r="N127" s="198"/>
      <c r="O127" s="198"/>
      <c r="P127" s="198"/>
      <c r="Q127" s="133"/>
      <c r="R127" s="127"/>
      <c r="S127" s="189"/>
      <c r="T127" s="200"/>
    </row>
    <row r="128" spans="1:20" ht="21" customHeight="1">
      <c r="A128" s="174"/>
      <c r="B128" s="178"/>
      <c r="C128" s="179"/>
      <c r="D128" s="179"/>
      <c r="E128" s="179"/>
      <c r="F128" s="179"/>
      <c r="G128" s="179"/>
      <c r="H128" s="180"/>
      <c r="I128" s="39" t="s">
        <v>66</v>
      </c>
      <c r="J128" s="198" t="s">
        <v>125</v>
      </c>
      <c r="K128" s="198"/>
      <c r="L128" s="198"/>
      <c r="M128" s="198"/>
      <c r="N128" s="198"/>
      <c r="O128" s="198"/>
      <c r="P128" s="198"/>
      <c r="Q128" s="66"/>
      <c r="R128" s="114"/>
      <c r="S128" s="190"/>
      <c r="T128" s="200"/>
    </row>
    <row r="129" spans="1:20" ht="21" customHeight="1">
      <c r="A129" s="136"/>
      <c r="B129" s="121"/>
      <c r="C129" s="122"/>
      <c r="D129" s="122"/>
      <c r="E129" s="122"/>
      <c r="F129" s="122"/>
      <c r="G129" s="183" t="s">
        <v>74</v>
      </c>
      <c r="H129" s="184"/>
      <c r="I129" s="46" t="s">
        <v>60</v>
      </c>
      <c r="J129" s="197" t="s">
        <v>46</v>
      </c>
      <c r="K129" s="197"/>
      <c r="L129" s="197"/>
      <c r="M129" s="197"/>
      <c r="N129" s="197"/>
      <c r="O129" s="197"/>
      <c r="P129" s="197"/>
      <c r="Q129" s="159" t="s">
        <v>74</v>
      </c>
      <c r="R129" s="123"/>
      <c r="S129" s="188" t="str">
        <f>IF(OR(AD93=TRUE,AD94=TRUE,AD95=TRUE),"●","×")</f>
        <v>×</v>
      </c>
      <c r="T129" s="200"/>
    </row>
    <row r="130" spans="1:20" ht="21" customHeight="1">
      <c r="A130" s="173">
        <v>20</v>
      </c>
      <c r="B130" s="175" t="s">
        <v>180</v>
      </c>
      <c r="C130" s="176"/>
      <c r="D130" s="176"/>
      <c r="E130" s="176"/>
      <c r="F130" s="176"/>
      <c r="G130" s="176"/>
      <c r="H130" s="177"/>
      <c r="I130" s="49" t="s">
        <v>54</v>
      </c>
      <c r="J130" s="198" t="s">
        <v>47</v>
      </c>
      <c r="K130" s="198"/>
      <c r="L130" s="198"/>
      <c r="M130" s="198"/>
      <c r="N130" s="198"/>
      <c r="O130" s="198"/>
      <c r="P130" s="198"/>
      <c r="Q130" s="133"/>
      <c r="R130" s="127"/>
      <c r="S130" s="189"/>
      <c r="T130" s="200"/>
    </row>
    <row r="131" spans="1:20" ht="21" customHeight="1">
      <c r="A131" s="174"/>
      <c r="B131" s="178"/>
      <c r="C131" s="179"/>
      <c r="D131" s="179"/>
      <c r="E131" s="179"/>
      <c r="F131" s="179"/>
      <c r="G131" s="179"/>
      <c r="H131" s="180"/>
      <c r="I131" s="39" t="s">
        <v>66</v>
      </c>
      <c r="J131" s="198" t="s">
        <v>126</v>
      </c>
      <c r="K131" s="198"/>
      <c r="L131" s="198"/>
      <c r="M131" s="198"/>
      <c r="N131" s="198"/>
      <c r="O131" s="198"/>
      <c r="P131" s="198"/>
      <c r="Q131" s="66"/>
      <c r="R131" s="114"/>
      <c r="S131" s="190"/>
      <c r="T131" s="44"/>
    </row>
    <row r="132" spans="1:254" s="52" customFormat="1" ht="21" customHeight="1">
      <c r="A132" s="181">
        <v>21</v>
      </c>
      <c r="B132" s="231" t="s">
        <v>88</v>
      </c>
      <c r="C132" s="197"/>
      <c r="D132" s="197"/>
      <c r="E132" s="197"/>
      <c r="F132" s="197"/>
      <c r="G132" s="197"/>
      <c r="H132" s="197"/>
      <c r="I132" s="197"/>
      <c r="J132" s="197"/>
      <c r="K132" s="197"/>
      <c r="L132" s="197"/>
      <c r="M132" s="197"/>
      <c r="N132" s="197"/>
      <c r="O132" s="197"/>
      <c r="P132" s="197"/>
      <c r="Q132" s="159" t="s">
        <v>74</v>
      </c>
      <c r="R132" s="254"/>
      <c r="S132" s="223" t="str">
        <f>IF(AD96=TRUE,"●","×")</f>
        <v>×</v>
      </c>
      <c r="T132" s="44"/>
      <c r="U132" s="1"/>
      <c r="V132" s="1"/>
      <c r="W132" s="1"/>
      <c r="X132" s="1"/>
      <c r="Y132" s="1"/>
      <c r="Z132" s="1"/>
      <c r="AA132" s="1"/>
      <c r="AB132" s="150"/>
      <c r="AC132" s="150"/>
      <c r="AE132" s="15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row>
    <row r="133" spans="1:254" s="52" customFormat="1" ht="15" customHeight="1" thickBot="1">
      <c r="A133" s="182"/>
      <c r="B133" s="240"/>
      <c r="C133" s="241"/>
      <c r="D133" s="241"/>
      <c r="E133" s="241"/>
      <c r="F133" s="241"/>
      <c r="G133" s="241"/>
      <c r="H133" s="241"/>
      <c r="I133" s="241"/>
      <c r="J133" s="241"/>
      <c r="K133" s="241"/>
      <c r="L133" s="241"/>
      <c r="M133" s="241"/>
      <c r="N133" s="241"/>
      <c r="O133" s="241"/>
      <c r="P133" s="241"/>
      <c r="Q133" s="143"/>
      <c r="R133" s="255"/>
      <c r="S133" s="224"/>
      <c r="T133" s="119"/>
      <c r="U133" s="1"/>
      <c r="V133" s="1"/>
      <c r="W133" s="1"/>
      <c r="X133" s="1"/>
      <c r="Y133" s="1"/>
      <c r="Z133" s="1"/>
      <c r="AA133" s="1"/>
      <c r="AB133" s="152"/>
      <c r="AC133" s="150"/>
      <c r="AE133" s="15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row>
    <row r="134" spans="1:254" s="52" customFormat="1" ht="51" customHeight="1" thickTop="1">
      <c r="A134" s="260" t="s">
        <v>128</v>
      </c>
      <c r="B134" s="261"/>
      <c r="C134" s="261"/>
      <c r="D134" s="261"/>
      <c r="E134" s="261"/>
      <c r="F134" s="261"/>
      <c r="G134" s="261"/>
      <c r="H134" s="262"/>
      <c r="I134" s="201" t="str">
        <f>IF(SUM(AE98:AE103)=6,"挑戦編達成おめでとうございます。次は実践編です。","挑戦編達成まであともう少しです。")</f>
        <v>挑戦編達成まであともう少しです。</v>
      </c>
      <c r="J134" s="201"/>
      <c r="K134" s="201"/>
      <c r="L134" s="201"/>
      <c r="M134" s="201"/>
      <c r="N134" s="201"/>
      <c r="O134" s="201"/>
      <c r="P134" s="201"/>
      <c r="Q134" s="201"/>
      <c r="R134" s="201"/>
      <c r="S134" s="201"/>
      <c r="T134" s="202"/>
      <c r="U134" s="1"/>
      <c r="V134" s="1"/>
      <c r="W134" s="1"/>
      <c r="X134" s="1"/>
      <c r="Y134" s="1"/>
      <c r="Z134" s="1"/>
      <c r="AA134" s="1"/>
      <c r="AB134" s="150"/>
      <c r="AC134" s="150"/>
      <c r="AE134" s="15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row>
    <row r="135" spans="1:254" s="52" customFormat="1" ht="40.5" customHeight="1" thickBot="1">
      <c r="A135" s="263"/>
      <c r="B135" s="264"/>
      <c r="C135" s="264"/>
      <c r="D135" s="264"/>
      <c r="E135" s="264"/>
      <c r="F135" s="264"/>
      <c r="G135" s="264"/>
      <c r="H135" s="265"/>
      <c r="I135" s="257">
        <f>IF(I134="挑戦編達成おめでとうございます。次は実践編です。","診断結果が，「挑戦編達成おめでとうございます。次は実践編です。」となった場合は，下記№22の（５）働き方改革挑戦企業　ＰＲコメントをご記入ください。","")</f>
      </c>
      <c r="J135" s="258"/>
      <c r="K135" s="258"/>
      <c r="L135" s="258"/>
      <c r="M135" s="258"/>
      <c r="N135" s="258"/>
      <c r="O135" s="258"/>
      <c r="P135" s="258"/>
      <c r="Q135" s="258"/>
      <c r="R135" s="258"/>
      <c r="S135" s="258"/>
      <c r="T135" s="259"/>
      <c r="U135" s="1"/>
      <c r="V135" s="1"/>
      <c r="W135" s="1"/>
      <c r="X135" s="1"/>
      <c r="Y135" s="1"/>
      <c r="Z135" s="1"/>
      <c r="AA135" s="1"/>
      <c r="AB135" s="150"/>
      <c r="AC135" s="150"/>
      <c r="AE135" s="15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row>
    <row r="136" spans="1:254" s="52" customFormat="1" ht="9" customHeight="1" thickTop="1">
      <c r="A136" s="3"/>
      <c r="B136" s="7"/>
      <c r="C136" s="7"/>
      <c r="D136" s="7"/>
      <c r="E136" s="7"/>
      <c r="F136" s="4"/>
      <c r="G136" s="4"/>
      <c r="H136" s="4"/>
      <c r="I136" s="3"/>
      <c r="J136" s="2"/>
      <c r="K136" s="2"/>
      <c r="L136" s="2"/>
      <c r="M136" s="2"/>
      <c r="N136" s="2"/>
      <c r="O136" s="2"/>
      <c r="P136" s="2"/>
      <c r="Q136" s="3"/>
      <c r="R136" s="5"/>
      <c r="S136" s="3"/>
      <c r="T136" s="5"/>
      <c r="U136" s="1"/>
      <c r="V136" s="1"/>
      <c r="W136" s="1"/>
      <c r="X136" s="1"/>
      <c r="Y136" s="1"/>
      <c r="Z136" s="1"/>
      <c r="AA136" s="1"/>
      <c r="AB136" s="150"/>
      <c r="AC136" s="150"/>
      <c r="AE136" s="15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row>
    <row r="137" spans="1:254" s="52" customFormat="1" ht="39" customHeight="1">
      <c r="A137" s="169" t="s">
        <v>186</v>
      </c>
      <c r="B137" s="170"/>
      <c r="C137" s="170"/>
      <c r="D137" s="170"/>
      <c r="E137" s="170"/>
      <c r="F137" s="170"/>
      <c r="G137" s="170"/>
      <c r="H137" s="170"/>
      <c r="I137" s="170"/>
      <c r="J137" s="170"/>
      <c r="K137" s="170"/>
      <c r="L137" s="170"/>
      <c r="M137" s="170"/>
      <c r="N137" s="170"/>
      <c r="O137" s="170"/>
      <c r="P137" s="170"/>
      <c r="Q137" s="170"/>
      <c r="R137" s="171"/>
      <c r="S137" s="86"/>
      <c r="T137" s="85"/>
      <c r="U137" s="1"/>
      <c r="V137" s="1"/>
      <c r="W137" s="1"/>
      <c r="X137" s="1"/>
      <c r="Y137" s="1"/>
      <c r="Z137" s="1"/>
      <c r="AA137" s="1"/>
      <c r="AB137" s="152"/>
      <c r="AC137" s="152"/>
      <c r="AE137" s="15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row>
    <row r="138" spans="1:254" s="52" customFormat="1" ht="18" customHeight="1">
      <c r="A138" s="63" t="s">
        <v>8</v>
      </c>
      <c r="B138" s="225" t="s">
        <v>89</v>
      </c>
      <c r="C138" s="187"/>
      <c r="D138" s="187"/>
      <c r="E138" s="187"/>
      <c r="F138" s="187"/>
      <c r="G138" s="187"/>
      <c r="H138" s="187"/>
      <c r="I138" s="187"/>
      <c r="J138" s="187"/>
      <c r="K138" s="187"/>
      <c r="L138" s="187"/>
      <c r="M138" s="187"/>
      <c r="N138" s="187"/>
      <c r="O138" s="187"/>
      <c r="P138" s="187"/>
      <c r="Q138" s="187"/>
      <c r="R138" s="226"/>
      <c r="S138" s="43"/>
      <c r="T138" s="43"/>
      <c r="U138" s="1"/>
      <c r="V138" s="1"/>
      <c r="W138" s="1"/>
      <c r="X138" s="1"/>
      <c r="Y138" s="1"/>
      <c r="Z138" s="1"/>
      <c r="AA138" s="1"/>
      <c r="AB138" s="150"/>
      <c r="AC138" s="150"/>
      <c r="AE138" s="15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row>
    <row r="139" spans="1:254" s="52" customFormat="1" ht="21.75" customHeight="1">
      <c r="A139" s="181">
        <v>22</v>
      </c>
      <c r="B139" s="231" t="s">
        <v>134</v>
      </c>
      <c r="C139" s="197"/>
      <c r="D139" s="197"/>
      <c r="E139" s="197"/>
      <c r="F139" s="197"/>
      <c r="G139" s="197"/>
      <c r="H139" s="197"/>
      <c r="I139" s="197"/>
      <c r="J139" s="197"/>
      <c r="K139" s="197"/>
      <c r="L139" s="197"/>
      <c r="M139" s="197"/>
      <c r="N139" s="197"/>
      <c r="O139" s="197"/>
      <c r="P139" s="197"/>
      <c r="Q139" s="197"/>
      <c r="R139" s="256"/>
      <c r="S139" s="88"/>
      <c r="T139" s="87"/>
      <c r="U139" s="1"/>
      <c r="V139" s="1"/>
      <c r="W139" s="1"/>
      <c r="X139" s="1"/>
      <c r="Y139" s="1"/>
      <c r="Z139" s="1"/>
      <c r="AA139" s="1"/>
      <c r="AB139" s="150"/>
      <c r="AC139" s="150"/>
      <c r="AE139" s="15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row>
    <row r="140" spans="1:254" s="52" customFormat="1" ht="70.5" customHeight="1">
      <c r="A140" s="174"/>
      <c r="B140" s="246"/>
      <c r="C140" s="247"/>
      <c r="D140" s="247"/>
      <c r="E140" s="247"/>
      <c r="F140" s="247"/>
      <c r="G140" s="247"/>
      <c r="H140" s="247"/>
      <c r="I140" s="247"/>
      <c r="J140" s="247"/>
      <c r="K140" s="247"/>
      <c r="L140" s="247"/>
      <c r="M140" s="247"/>
      <c r="N140" s="247"/>
      <c r="O140" s="247"/>
      <c r="P140" s="247"/>
      <c r="Q140" s="247"/>
      <c r="R140" s="248"/>
      <c r="S140" s="40"/>
      <c r="T140" s="40"/>
      <c r="U140" s="1"/>
      <c r="V140" s="1"/>
      <c r="W140" s="1"/>
      <c r="X140" s="1"/>
      <c r="Y140" s="1"/>
      <c r="Z140" s="1"/>
      <c r="AA140" s="1"/>
      <c r="AB140" s="150"/>
      <c r="AC140" s="150"/>
      <c r="AE140" s="15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row>
    <row r="141" spans="1:254" s="52" customFormat="1" ht="7.5" customHeight="1">
      <c r="A141" s="3"/>
      <c r="B141" s="7"/>
      <c r="C141" s="7"/>
      <c r="D141" s="7"/>
      <c r="E141" s="7"/>
      <c r="F141" s="4"/>
      <c r="G141" s="4"/>
      <c r="H141" s="4"/>
      <c r="I141" s="3"/>
      <c r="J141" s="2"/>
      <c r="K141" s="2"/>
      <c r="L141" s="2"/>
      <c r="M141" s="2"/>
      <c r="N141" s="2"/>
      <c r="O141" s="2"/>
      <c r="P141" s="2"/>
      <c r="Q141" s="3"/>
      <c r="R141" s="5"/>
      <c r="S141" s="3"/>
      <c r="T141" s="5"/>
      <c r="U141" s="1"/>
      <c r="V141" s="1"/>
      <c r="W141" s="1"/>
      <c r="X141" s="1"/>
      <c r="Y141" s="1"/>
      <c r="Z141" s="1"/>
      <c r="AA141" s="1"/>
      <c r="AB141" s="152"/>
      <c r="AC141" s="152"/>
      <c r="AE141" s="15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row>
    <row r="142" spans="1:254" s="52" customFormat="1" ht="22.5" customHeight="1">
      <c r="A142" s="25" t="s">
        <v>67</v>
      </c>
      <c r="B142" s="18"/>
      <c r="C142" s="18"/>
      <c r="D142" s="18"/>
      <c r="E142" s="18"/>
      <c r="F142" s="18"/>
      <c r="G142" s="18"/>
      <c r="H142" s="18"/>
      <c r="I142" s="19"/>
      <c r="J142" s="24"/>
      <c r="K142" s="24"/>
      <c r="L142" s="24"/>
      <c r="M142" s="24"/>
      <c r="N142" s="24"/>
      <c r="O142" s="24"/>
      <c r="P142" s="24"/>
      <c r="Q142" s="64"/>
      <c r="R142" s="33"/>
      <c r="S142" s="86"/>
      <c r="T142" s="85"/>
      <c r="U142" s="1"/>
      <c r="V142" s="1"/>
      <c r="W142" s="1"/>
      <c r="X142" s="1"/>
      <c r="Y142" s="1"/>
      <c r="Z142" s="1"/>
      <c r="AA142" s="1"/>
      <c r="AB142" s="150"/>
      <c r="AC142" s="150"/>
      <c r="AE142" s="15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row>
    <row r="143" spans="1:254" s="52" customFormat="1" ht="18" customHeight="1">
      <c r="A143" s="63" t="s">
        <v>8</v>
      </c>
      <c r="B143" s="225" t="s">
        <v>89</v>
      </c>
      <c r="C143" s="187"/>
      <c r="D143" s="187"/>
      <c r="E143" s="187"/>
      <c r="F143" s="187"/>
      <c r="G143" s="187"/>
      <c r="H143" s="187"/>
      <c r="I143" s="187"/>
      <c r="J143" s="187"/>
      <c r="K143" s="187"/>
      <c r="L143" s="187"/>
      <c r="M143" s="187"/>
      <c r="N143" s="187"/>
      <c r="O143" s="187"/>
      <c r="P143" s="187"/>
      <c r="Q143" s="226"/>
      <c r="R143" s="22" t="s">
        <v>10</v>
      </c>
      <c r="S143" s="43"/>
      <c r="T143" s="43"/>
      <c r="U143" s="1"/>
      <c r="V143" s="1"/>
      <c r="W143" s="1"/>
      <c r="X143" s="1"/>
      <c r="Y143" s="1"/>
      <c r="Z143" s="1"/>
      <c r="AA143" s="1"/>
      <c r="AB143" s="150"/>
      <c r="AC143" s="150"/>
      <c r="AE143" s="15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row>
    <row r="144" spans="1:254" s="52" customFormat="1" ht="45" customHeight="1">
      <c r="A144" s="11">
        <v>23</v>
      </c>
      <c r="B144" s="243" t="s">
        <v>70</v>
      </c>
      <c r="C144" s="244"/>
      <c r="D144" s="244"/>
      <c r="E144" s="244"/>
      <c r="F144" s="244"/>
      <c r="G144" s="244"/>
      <c r="H144" s="244"/>
      <c r="I144" s="244"/>
      <c r="J144" s="244"/>
      <c r="K144" s="244"/>
      <c r="L144" s="244"/>
      <c r="M144" s="244"/>
      <c r="N144" s="244"/>
      <c r="O144" s="244"/>
      <c r="P144" s="244"/>
      <c r="Q144" s="245"/>
      <c r="R144" s="120"/>
      <c r="S144" s="41"/>
      <c r="T144" s="40"/>
      <c r="U144" s="1"/>
      <c r="V144" s="1"/>
      <c r="W144" s="1"/>
      <c r="X144" s="1"/>
      <c r="Y144" s="1"/>
      <c r="Z144" s="1"/>
      <c r="AA144" s="1"/>
      <c r="AB144" s="150"/>
      <c r="AC144" s="150"/>
      <c r="AE144" s="15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row>
    <row r="145" spans="1:254" s="52" customFormat="1" ht="30" customHeight="1">
      <c r="A145" s="3"/>
      <c r="B145" s="4"/>
      <c r="C145" s="4"/>
      <c r="D145" s="4"/>
      <c r="E145" s="4"/>
      <c r="F145" s="4"/>
      <c r="G145" s="4"/>
      <c r="H145" s="4"/>
      <c r="I145" s="3"/>
      <c r="J145" s="2"/>
      <c r="K145" s="2"/>
      <c r="L145" s="2"/>
      <c r="M145" s="2"/>
      <c r="N145" s="2"/>
      <c r="O145" s="2"/>
      <c r="P145" s="2"/>
      <c r="Q145" s="3"/>
      <c r="R145" s="5"/>
      <c r="S145" s="3"/>
      <c r="T145" s="5"/>
      <c r="U145" s="1"/>
      <c r="V145" s="1"/>
      <c r="W145" s="1"/>
      <c r="X145" s="1"/>
      <c r="Y145" s="1"/>
      <c r="Z145" s="1"/>
      <c r="AA145" s="1"/>
      <c r="AB145" s="152"/>
      <c r="AC145" s="152"/>
      <c r="AE145" s="15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row>
    <row r="146" spans="1:254" s="52" customFormat="1" ht="18.75" customHeight="1">
      <c r="A146" s="3"/>
      <c r="B146" s="4"/>
      <c r="C146" s="4"/>
      <c r="D146" s="4"/>
      <c r="E146" s="4"/>
      <c r="F146" s="4"/>
      <c r="G146" s="4"/>
      <c r="H146" s="4"/>
      <c r="I146" s="3"/>
      <c r="J146" s="250" t="s">
        <v>127</v>
      </c>
      <c r="K146" s="250"/>
      <c r="L146" s="250"/>
      <c r="M146" s="250"/>
      <c r="N146" s="250"/>
      <c r="O146" s="250"/>
      <c r="P146" s="250"/>
      <c r="Q146" s="250"/>
      <c r="R146" s="250"/>
      <c r="S146" s="250"/>
      <c r="T146" s="250"/>
      <c r="U146" s="1"/>
      <c r="V146" s="1"/>
      <c r="W146" s="1"/>
      <c r="X146" s="1"/>
      <c r="Y146" s="1"/>
      <c r="Z146" s="1"/>
      <c r="AA146" s="1"/>
      <c r="AB146" s="150"/>
      <c r="AC146" s="150"/>
      <c r="AE146" s="153"/>
      <c r="AF146" s="5"/>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row>
    <row r="147" spans="10:32" ht="20.25" customHeight="1">
      <c r="J147" s="251" t="s">
        <v>103</v>
      </c>
      <c r="K147" s="251"/>
      <c r="L147" s="251"/>
      <c r="M147" s="251"/>
      <c r="N147" s="251"/>
      <c r="O147" s="251"/>
      <c r="P147" s="251"/>
      <c r="Q147" s="251"/>
      <c r="R147" s="251"/>
      <c r="S147" s="251"/>
      <c r="T147" s="251"/>
      <c r="AE147" s="153"/>
      <c r="AF147" s="5"/>
    </row>
    <row r="148" spans="1:254" s="52" customFormat="1" ht="83.25" customHeight="1" hidden="1">
      <c r="A148" s="3"/>
      <c r="B148" s="4"/>
      <c r="C148" s="4"/>
      <c r="D148" s="4"/>
      <c r="E148" s="4"/>
      <c r="F148" s="4"/>
      <c r="G148" s="4"/>
      <c r="H148" s="4"/>
      <c r="I148" s="3"/>
      <c r="J148" s="2"/>
      <c r="K148" s="2"/>
      <c r="L148" s="2"/>
      <c r="M148" s="2"/>
      <c r="N148" s="2"/>
      <c r="O148" s="2"/>
      <c r="P148" s="2"/>
      <c r="Q148" s="3"/>
      <c r="R148" s="5"/>
      <c r="S148" s="3"/>
      <c r="T148" s="5"/>
      <c r="U148" s="1"/>
      <c r="V148" s="1"/>
      <c r="W148" s="1"/>
      <c r="X148" s="1"/>
      <c r="Y148" s="1"/>
      <c r="Z148" s="1"/>
      <c r="AA148" s="1"/>
      <c r="AB148" s="154"/>
      <c r="AC148" s="155"/>
      <c r="AD148" s="79"/>
      <c r="AE148" s="156"/>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row>
    <row r="149" spans="1:254" s="52" customFormat="1" ht="12.75" customHeight="1" hidden="1">
      <c r="A149" s="3"/>
      <c r="B149" s="4"/>
      <c r="C149" s="4"/>
      <c r="D149" s="4"/>
      <c r="E149" s="4"/>
      <c r="F149" s="4"/>
      <c r="G149" s="4"/>
      <c r="H149" s="4"/>
      <c r="I149" s="3"/>
      <c r="J149" s="2"/>
      <c r="K149" s="2"/>
      <c r="L149" s="2"/>
      <c r="M149" s="2"/>
      <c r="N149" s="2"/>
      <c r="O149" s="2"/>
      <c r="P149" s="2"/>
      <c r="Q149" s="3"/>
      <c r="R149" s="5"/>
      <c r="S149" s="3"/>
      <c r="T149" s="5"/>
      <c r="U149" s="1"/>
      <c r="V149" s="1"/>
      <c r="W149" s="1"/>
      <c r="X149" s="1"/>
      <c r="Y149" s="1"/>
      <c r="Z149" s="1"/>
      <c r="AA149" s="1"/>
      <c r="AB149" s="157"/>
      <c r="AC149" s="157"/>
      <c r="AD149" s="80"/>
      <c r="AE149" s="156"/>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row>
    <row r="150" ht="21.75" customHeight="1" hidden="1">
      <c r="AE150" s="153"/>
    </row>
    <row r="151" ht="14.25" customHeight="1" hidden="1"/>
    <row r="152" ht="18.75" customHeight="1" hidden="1"/>
    <row r="153" ht="18" customHeight="1" hidden="1"/>
    <row r="154" ht="65.25" customHeight="1" hidden="1"/>
    <row r="155" ht="12" customHeight="1" hidden="1"/>
    <row r="156" ht="21.75" customHeight="1" hidden="1"/>
    <row r="157" ht="14.25" customHeight="1" hidden="1"/>
    <row r="158" ht="45.75" customHeight="1" hidden="1"/>
    <row r="159" ht="15.75" customHeight="1" hidden="1"/>
    <row r="160" ht="27" customHeight="1" hidden="1"/>
    <row r="161" ht="27" customHeight="1" hidden="1"/>
    <row r="162" ht="37.5" customHeight="1" hidden="1"/>
    <row r="163" ht="0" customHeight="1" hidden="1"/>
    <row r="164" ht="0" customHeight="1" hidden="1"/>
    <row r="165" ht="0" customHeight="1" hidden="1"/>
    <row r="166" ht="0" customHeight="1" hidden="1"/>
    <row r="167" ht="0" customHeight="1" hidden="1"/>
    <row r="168" ht="0" customHeight="1" hidden="1"/>
    <row r="169" ht="0" customHeight="1" hidden="1"/>
    <row r="170" ht="0" customHeight="1" hidden="1"/>
    <row r="171" ht="0" customHeight="1" hidden="1"/>
    <row r="172" ht="0" customHeight="1" hidden="1"/>
    <row r="173" ht="0" customHeight="1" hidden="1"/>
    <row r="174" ht="0" customHeight="1" hidden="1"/>
    <row r="175" ht="0" customHeight="1" hidden="1"/>
    <row r="176" ht="0" customHeight="1" hidden="1"/>
    <row r="177" ht="0" customHeight="1" hidden="1"/>
    <row r="178" ht="0" customHeight="1" hidden="1"/>
    <row r="179" ht="0" customHeight="1" hidden="1"/>
    <row r="180" ht="0" customHeight="1" hidden="1"/>
    <row r="181" ht="0" customHeight="1" hidden="1"/>
    <row r="182" ht="0" customHeight="1" hidden="1"/>
    <row r="183" ht="0" customHeight="1" hidden="1"/>
    <row r="184" ht="0" customHeight="1" hidden="1"/>
    <row r="185" ht="0" customHeight="1" hidden="1"/>
    <row r="186" ht="0" customHeight="1" hidden="1"/>
    <row r="187" ht="0" customHeight="1" hidden="1"/>
    <row r="188" ht="0" customHeight="1" hidden="1"/>
    <row r="189" ht="0" customHeight="1" hidden="1"/>
    <row r="190" ht="0" customHeight="1" hidden="1"/>
    <row r="191" ht="0" customHeight="1" hidden="1"/>
    <row r="192" ht="0" customHeight="1" hidden="1"/>
    <row r="193" ht="0" customHeight="1" hidden="1"/>
  </sheetData>
  <sheetProtection password="C674" sheet="1" objects="1" scenarios="1"/>
  <mergeCells count="245">
    <mergeCell ref="A29:A30"/>
    <mergeCell ref="B29:P29"/>
    <mergeCell ref="R29:R30"/>
    <mergeCell ref="S29:S30"/>
    <mergeCell ref="T29:T30"/>
    <mergeCell ref="T45:T50"/>
    <mergeCell ref="J40:P40"/>
    <mergeCell ref="J48:P48"/>
    <mergeCell ref="J49:P49"/>
    <mergeCell ref="S32:T32"/>
    <mergeCell ref="T93:T109"/>
    <mergeCell ref="G45:H45"/>
    <mergeCell ref="B46:H50"/>
    <mergeCell ref="A46:A50"/>
    <mergeCell ref="B30:P30"/>
    <mergeCell ref="B12:S12"/>
    <mergeCell ref="J83:P83"/>
    <mergeCell ref="I81:I82"/>
    <mergeCell ref="J81:P81"/>
    <mergeCell ref="J71:P71"/>
    <mergeCell ref="S81:S90"/>
    <mergeCell ref="S45:S50"/>
    <mergeCell ref="S36:S40"/>
    <mergeCell ref="T33:T42"/>
    <mergeCell ref="J36:P36"/>
    <mergeCell ref="S44:T44"/>
    <mergeCell ref="J90:P90"/>
    <mergeCell ref="J88:P88"/>
    <mergeCell ref="J82:P82"/>
    <mergeCell ref="J85:P85"/>
    <mergeCell ref="B8:S8"/>
    <mergeCell ref="B15:S15"/>
    <mergeCell ref="B16:S16"/>
    <mergeCell ref="B14:S14"/>
    <mergeCell ref="T25:T26"/>
    <mergeCell ref="B26:P26"/>
    <mergeCell ref="B24:Q24"/>
    <mergeCell ref="B13:S13"/>
    <mergeCell ref="S23:T23"/>
    <mergeCell ref="O19:S19"/>
    <mergeCell ref="O18:S18"/>
    <mergeCell ref="O17:S17"/>
    <mergeCell ref="E19:K19"/>
    <mergeCell ref="J35:P35"/>
    <mergeCell ref="S28:T28"/>
    <mergeCell ref="J45:P45"/>
    <mergeCell ref="J44:P44"/>
    <mergeCell ref="J39:P39"/>
    <mergeCell ref="B20:N20"/>
    <mergeCell ref="B34:H35"/>
    <mergeCell ref="A1:R1"/>
    <mergeCell ref="A3:R3"/>
    <mergeCell ref="A4:R4"/>
    <mergeCell ref="A17:A19"/>
    <mergeCell ref="B7:S7"/>
    <mergeCell ref="J37:P37"/>
    <mergeCell ref="B37:H40"/>
    <mergeCell ref="S33:S35"/>
    <mergeCell ref="E18:K18"/>
    <mergeCell ref="E17:K17"/>
    <mergeCell ref="J101:P101"/>
    <mergeCell ref="J114:P114"/>
    <mergeCell ref="J115:P115"/>
    <mergeCell ref="J103:P103"/>
    <mergeCell ref="J38:P38"/>
    <mergeCell ref="J46:P46"/>
    <mergeCell ref="J47:P47"/>
    <mergeCell ref="J50:P50"/>
    <mergeCell ref="J60:P60"/>
    <mergeCell ref="J51:P51"/>
    <mergeCell ref="J107:P107"/>
    <mergeCell ref="J105:P105"/>
    <mergeCell ref="J109:P109"/>
    <mergeCell ref="J108:P108"/>
    <mergeCell ref="G100:H100"/>
    <mergeCell ref="J111:P111"/>
    <mergeCell ref="J102:P102"/>
    <mergeCell ref="J104:P104"/>
    <mergeCell ref="J110:P110"/>
    <mergeCell ref="J100:P100"/>
    <mergeCell ref="A139:A140"/>
    <mergeCell ref="R132:R133"/>
    <mergeCell ref="S132:S133"/>
    <mergeCell ref="J131:P131"/>
    <mergeCell ref="J130:P130"/>
    <mergeCell ref="B138:R138"/>
    <mergeCell ref="B139:R139"/>
    <mergeCell ref="I135:T135"/>
    <mergeCell ref="A134:H135"/>
    <mergeCell ref="S129:S131"/>
    <mergeCell ref="J146:T146"/>
    <mergeCell ref="J147:T147"/>
    <mergeCell ref="J79:P79"/>
    <mergeCell ref="R78:R79"/>
    <mergeCell ref="J84:P84"/>
    <mergeCell ref="J129:P129"/>
    <mergeCell ref="J128:P128"/>
    <mergeCell ref="J121:P121"/>
    <mergeCell ref="J113:P113"/>
    <mergeCell ref="R113:R114"/>
    <mergeCell ref="J106:P106"/>
    <mergeCell ref="B143:Q143"/>
    <mergeCell ref="B144:Q144"/>
    <mergeCell ref="J126:P126"/>
    <mergeCell ref="J127:P127"/>
    <mergeCell ref="J124:P124"/>
    <mergeCell ref="J125:P125"/>
    <mergeCell ref="B140:R140"/>
    <mergeCell ref="G126:H126"/>
    <mergeCell ref="J118:P118"/>
    <mergeCell ref="G129:H129"/>
    <mergeCell ref="B132:P133"/>
    <mergeCell ref="J64:P64"/>
    <mergeCell ref="J91:P91"/>
    <mergeCell ref="J92:P92"/>
    <mergeCell ref="J93:P93"/>
    <mergeCell ref="J94:P94"/>
    <mergeCell ref="J69:P69"/>
    <mergeCell ref="J86:P86"/>
    <mergeCell ref="J87:P87"/>
    <mergeCell ref="J63:P63"/>
    <mergeCell ref="J67:P67"/>
    <mergeCell ref="J99:P99"/>
    <mergeCell ref="J61:P61"/>
    <mergeCell ref="J76:P76"/>
    <mergeCell ref="J78:P78"/>
    <mergeCell ref="J80:P80"/>
    <mergeCell ref="J62:P62"/>
    <mergeCell ref="J68:P68"/>
    <mergeCell ref="J95:P95"/>
    <mergeCell ref="S51:S59"/>
    <mergeCell ref="J52:P52"/>
    <mergeCell ref="J54:P54"/>
    <mergeCell ref="J53:P53"/>
    <mergeCell ref="R52:R53"/>
    <mergeCell ref="R57:R58"/>
    <mergeCell ref="T51:T59"/>
    <mergeCell ref="J55:P55"/>
    <mergeCell ref="J56:P56"/>
    <mergeCell ref="J57:P57"/>
    <mergeCell ref="J58:P58"/>
    <mergeCell ref="B9:S9"/>
    <mergeCell ref="B10:S10"/>
    <mergeCell ref="B11:S11"/>
    <mergeCell ref="J33:P33"/>
    <mergeCell ref="J34:P34"/>
    <mergeCell ref="B32:F32"/>
    <mergeCell ref="J32:P32"/>
    <mergeCell ref="A41:A42"/>
    <mergeCell ref="R41:R42"/>
    <mergeCell ref="S41:S42"/>
    <mergeCell ref="B41:P42"/>
    <mergeCell ref="R81:R82"/>
    <mergeCell ref="R88:R89"/>
    <mergeCell ref="S24:T24"/>
    <mergeCell ref="A25:A26"/>
    <mergeCell ref="B25:P25"/>
    <mergeCell ref="R25:R26"/>
    <mergeCell ref="S25:S26"/>
    <mergeCell ref="A34:A35"/>
    <mergeCell ref="B28:Q28"/>
    <mergeCell ref="G33:H33"/>
    <mergeCell ref="R69:R70"/>
    <mergeCell ref="J98:P98"/>
    <mergeCell ref="S104:S110"/>
    <mergeCell ref="S95:S99"/>
    <mergeCell ref="G81:H81"/>
    <mergeCell ref="B96:H99"/>
    <mergeCell ref="B92:H94"/>
    <mergeCell ref="R95:R96"/>
    <mergeCell ref="S91:S94"/>
    <mergeCell ref="J96:P96"/>
    <mergeCell ref="A96:A99"/>
    <mergeCell ref="J70:Q70"/>
    <mergeCell ref="J72:Q72"/>
    <mergeCell ref="J74:P74"/>
    <mergeCell ref="A70:A80"/>
    <mergeCell ref="B70:H80"/>
    <mergeCell ref="J75:P75"/>
    <mergeCell ref="J97:P97"/>
    <mergeCell ref="J89:P89"/>
    <mergeCell ref="G91:H91"/>
    <mergeCell ref="G95:H95"/>
    <mergeCell ref="A82:A90"/>
    <mergeCell ref="J65:P65"/>
    <mergeCell ref="J66:P66"/>
    <mergeCell ref="B82:H90"/>
    <mergeCell ref="G69:H69"/>
    <mergeCell ref="T118:T130"/>
    <mergeCell ref="I134:T134"/>
    <mergeCell ref="J116:P116"/>
    <mergeCell ref="T60:T80"/>
    <mergeCell ref="S69:S80"/>
    <mergeCell ref="J77:P77"/>
    <mergeCell ref="S60:S68"/>
    <mergeCell ref="S126:S128"/>
    <mergeCell ref="J120:P120"/>
    <mergeCell ref="J73:P73"/>
    <mergeCell ref="S117:S119"/>
    <mergeCell ref="J123:P123"/>
    <mergeCell ref="J119:P119"/>
    <mergeCell ref="S120:S122"/>
    <mergeCell ref="J122:P122"/>
    <mergeCell ref="J117:P117"/>
    <mergeCell ref="S123:S125"/>
    <mergeCell ref="G60:H60"/>
    <mergeCell ref="B44:F44"/>
    <mergeCell ref="S111:S116"/>
    <mergeCell ref="J112:P112"/>
    <mergeCell ref="G111:H111"/>
    <mergeCell ref="R111:R112"/>
    <mergeCell ref="I111:I112"/>
    <mergeCell ref="I113:I114"/>
    <mergeCell ref="B112:H116"/>
    <mergeCell ref="S100:S103"/>
    <mergeCell ref="G104:H104"/>
    <mergeCell ref="B105:H110"/>
    <mergeCell ref="A105:A110"/>
    <mergeCell ref="A37:A40"/>
    <mergeCell ref="G36:H36"/>
    <mergeCell ref="B52:H59"/>
    <mergeCell ref="B61:H68"/>
    <mergeCell ref="A61:A68"/>
    <mergeCell ref="A52:A59"/>
    <mergeCell ref="G51:H51"/>
    <mergeCell ref="B127:H128"/>
    <mergeCell ref="A127:A128"/>
    <mergeCell ref="G117:H117"/>
    <mergeCell ref="G120:H120"/>
    <mergeCell ref="G123:H123"/>
    <mergeCell ref="A92:A94"/>
    <mergeCell ref="B124:H125"/>
    <mergeCell ref="A112:A116"/>
    <mergeCell ref="B101:H103"/>
    <mergeCell ref="A101:A103"/>
    <mergeCell ref="A137:R137"/>
    <mergeCell ref="A5:R5"/>
    <mergeCell ref="A124:A125"/>
    <mergeCell ref="B121:H122"/>
    <mergeCell ref="A121:A122"/>
    <mergeCell ref="A132:A133"/>
    <mergeCell ref="B118:H119"/>
    <mergeCell ref="A118:A119"/>
    <mergeCell ref="B130:H131"/>
    <mergeCell ref="A130:A131"/>
  </mergeCells>
  <conditionalFormatting sqref="B140:R140">
    <cfRule type="expression" priority="4" dxfId="1" stopIfTrue="1">
      <formula>$I$134="一定のレベルをクリアしています"</formula>
    </cfRule>
  </conditionalFormatting>
  <conditionalFormatting sqref="I135:T135">
    <cfRule type="expression" priority="1" dxfId="0" stopIfTrue="1">
      <formula>$I$134="挑戦編達成おめでとうございます。次は実践編です。"</formula>
    </cfRule>
  </conditionalFormatting>
  <dataValidations count="2">
    <dataValidation type="textLength" operator="lessThanOrEqual" allowBlank="1" showInputMessage="1" showErrorMessage="1" errorTitle="文字数オーバーです" error="文字数オーバーです。&#10;２００文字以内で記入してください" sqref="B140:R140">
      <formula1>200</formula1>
    </dataValidation>
    <dataValidation type="list" allowBlank="1" showInputMessage="1" showErrorMessage="1" sqref="O17:S17">
      <formula1>"中小企業,大企業,その他（社会福祉法人，一般財団法人，学校法人，特定非営利活動法人，医療法人ほか）"</formula1>
    </dataValidation>
  </dataValidations>
  <printOptions horizontalCentered="1"/>
  <pageMargins left="0.3937007874015748" right="0.3937007874015748" top="0.3937007874015748" bottom="0.3937007874015748" header="0" footer="0.1968503937007874"/>
  <pageSetup fitToHeight="0" fitToWidth="1" horizontalDpi="600" verticalDpi="600" orientation="portrait" paperSize="9" scale="85" r:id="rId4"/>
  <headerFooter scaleWithDoc="0" alignWithMargins="0">
    <oddFooter>&amp;C&amp;P</oddFooter>
    <evenFooter>&amp;C5</evenFooter>
  </headerFooter>
  <rowBreaks count="3" manualBreakCount="3">
    <brk id="42" max="8" man="1"/>
    <brk id="90" max="19" man="1"/>
    <brk id="135" max="1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株式会社日経リサーチ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dc:creator>
  <cp:keywords/>
  <dc:description/>
  <cp:lastModifiedBy>hada yuko</cp:lastModifiedBy>
  <cp:lastPrinted>2018-10-11T08:31:42Z</cp:lastPrinted>
  <dcterms:created xsi:type="dcterms:W3CDTF">2017-03-01T06:02:47Z</dcterms:created>
  <dcterms:modified xsi:type="dcterms:W3CDTF">2018-10-12T06:49:05Z</dcterms:modified>
  <cp:category/>
  <cp:version/>
  <cp:contentType/>
  <cp:contentStatus/>
</cp:coreProperties>
</file>